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ерсонал 2\Desktop\Питание\23-24 учебный год\"/>
    </mc:Choice>
  </mc:AlternateContent>
  <bookViews>
    <workbookView xWindow="0" yWindow="0" windowWidth="19200" windowHeight="6470" firstSheet="2" activeTab="2"/>
  </bookViews>
  <sheets>
    <sheet name="Себестоимость блюд" sheetId="6" state="hidden" r:id="rId1"/>
    <sheet name="Себестоимость рациона" sheetId="7" state="hidden" r:id="rId2"/>
    <sheet name="Меню" sheetId="20" r:id="rId3"/>
    <sheet name="Расчет ХЭХ" sheetId="21" r:id="rId4"/>
    <sheet name="ПЭЦ" sheetId="22" r:id="rId5"/>
    <sheet name="Выполнение норм" sheetId="11" r:id="rId6"/>
    <sheet name="Структура в сравнении" sheetId="18" r:id="rId7"/>
    <sheet name="Структура" sheetId="19" r:id="rId8"/>
    <sheet name="Предельные величины " sheetId="23" r:id="rId9"/>
    <sheet name="Колораж" sheetId="24" r:id="rId10"/>
    <sheet name="Распределение ХЕ" sheetId="25" r:id="rId11"/>
    <sheet name="Запрет" sheetId="17" r:id="rId12"/>
  </sheets>
  <definedNames>
    <definedName name="_xlnm.Print_Area" localSheetId="5">'Выполнение норм'!$A$1:$AI$44</definedName>
    <definedName name="_xlnm.Print_Area" localSheetId="2">Меню!$A$1:$O$598</definedName>
    <definedName name="_xlnm.Print_Area" localSheetId="8">'Предельные величины '!$A$1:$H$9</definedName>
    <definedName name="_xlnm.Print_Area" localSheetId="4">ПЭЦ!$A$1:$Q$179</definedName>
    <definedName name="_xlnm.Print_Area" localSheetId="10">'Распределение ХЕ'!$A$1:$H$38</definedName>
    <definedName name="_xlnm.Print_Area" localSheetId="3">'Расчет ХЭХ'!$A$1:$Q$21</definedName>
    <definedName name="_xlnm.Print_Area" localSheetId="0">'Себестоимость блюд'!$A$1:$K$56</definedName>
  </definedNames>
  <calcPr calcId="162913"/>
</workbook>
</file>

<file path=xl/calcChain.xml><?xml version="1.0" encoding="utf-8"?>
<calcChain xmlns="http://schemas.openxmlformats.org/spreadsheetml/2006/main">
  <c r="E18" i="21" l="1"/>
  <c r="E15" i="21"/>
  <c r="E12" i="21"/>
  <c r="E9" i="21"/>
  <c r="E6" i="21"/>
  <c r="H8" i="25" l="1"/>
  <c r="P6" i="24" l="1"/>
  <c r="C45" i="18" l="1"/>
  <c r="C31" i="18"/>
  <c r="C37" i="18" s="1"/>
  <c r="E109" i="22" l="1"/>
  <c r="F38" i="25" l="1"/>
  <c r="C38" i="25"/>
  <c r="G38" i="25"/>
  <c r="H38" i="25" s="1"/>
  <c r="H35" i="25"/>
  <c r="H34" i="25"/>
  <c r="H33" i="25"/>
  <c r="H32" i="25"/>
  <c r="C25" i="25"/>
  <c r="G13" i="25"/>
  <c r="H13" i="25" s="1"/>
  <c r="C13" i="25"/>
  <c r="D31" i="25" s="1"/>
  <c r="H12" i="25"/>
  <c r="H11" i="25"/>
  <c r="D11" i="25"/>
  <c r="H10" i="25"/>
  <c r="D10" i="25"/>
  <c r="H9" i="25"/>
  <c r="D9" i="25"/>
  <c r="D8" i="25"/>
  <c r="D7" i="25"/>
  <c r="J14" i="24"/>
  <c r="I14" i="24"/>
  <c r="H14" i="24"/>
  <c r="G14" i="24"/>
  <c r="F14" i="24"/>
  <c r="C14" i="24"/>
  <c r="B14" i="24"/>
  <c r="J13" i="24"/>
  <c r="I13" i="24"/>
  <c r="H13" i="24"/>
  <c r="G13" i="24"/>
  <c r="F13" i="24"/>
  <c r="C13" i="24"/>
  <c r="B13" i="24"/>
  <c r="J12" i="24"/>
  <c r="I12" i="24"/>
  <c r="H12" i="24"/>
  <c r="G12" i="24"/>
  <c r="F12" i="24"/>
  <c r="C12" i="24"/>
  <c r="B12" i="24"/>
  <c r="D33" i="25" l="1"/>
  <c r="D34" i="25"/>
  <c r="D35" i="25"/>
  <c r="D32" i="25"/>
  <c r="D36" i="25"/>
  <c r="D37" i="25"/>
  <c r="D12" i="25"/>
  <c r="H154" i="22"/>
  <c r="M154" i="22" s="1"/>
  <c r="G154" i="22"/>
  <c r="F154" i="22"/>
  <c r="E154" i="22"/>
  <c r="H153" i="22"/>
  <c r="M153" i="22" s="1"/>
  <c r="G153" i="22"/>
  <c r="F153" i="22"/>
  <c r="E153" i="22"/>
  <c r="H152" i="22"/>
  <c r="M152" i="22" s="1"/>
  <c r="G152" i="22"/>
  <c r="F152" i="22"/>
  <c r="E152" i="22"/>
  <c r="H151" i="22"/>
  <c r="M151" i="22" s="1"/>
  <c r="G151" i="22"/>
  <c r="F151" i="22"/>
  <c r="E151" i="22"/>
  <c r="H150" i="22"/>
  <c r="M150" i="22" s="1"/>
  <c r="G150" i="22"/>
  <c r="F150" i="22"/>
  <c r="E150" i="22"/>
  <c r="H149" i="22"/>
  <c r="M149" i="22" s="1"/>
  <c r="G149" i="22"/>
  <c r="F149" i="22"/>
  <c r="E149" i="22"/>
  <c r="H148" i="22"/>
  <c r="M148" i="22" s="1"/>
  <c r="G148" i="22"/>
  <c r="F148" i="22"/>
  <c r="E148" i="22"/>
  <c r="D148" i="22"/>
  <c r="H147" i="22"/>
  <c r="M147" i="22" s="1"/>
  <c r="G147" i="22"/>
  <c r="F147" i="22"/>
  <c r="P147" i="22" s="1"/>
  <c r="E147" i="22"/>
  <c r="O147" i="22" s="1"/>
  <c r="H146" i="22"/>
  <c r="M146" i="22" s="1"/>
  <c r="G146" i="22"/>
  <c r="F146" i="22"/>
  <c r="P146" i="22" s="1"/>
  <c r="E146" i="22"/>
  <c r="O146" i="22" s="1"/>
  <c r="H145" i="22"/>
  <c r="M145" i="22" s="1"/>
  <c r="G145" i="22"/>
  <c r="Q145" i="22" s="1"/>
  <c r="F145" i="22"/>
  <c r="P145" i="22" s="1"/>
  <c r="E145" i="22"/>
  <c r="O145" i="22" s="1"/>
  <c r="H144" i="22"/>
  <c r="M144" i="22" s="1"/>
  <c r="G144" i="22"/>
  <c r="Q144" i="22" s="1"/>
  <c r="F144" i="22"/>
  <c r="P144" i="22" s="1"/>
  <c r="E144" i="22"/>
  <c r="O144" i="22" s="1"/>
  <c r="D144" i="22"/>
  <c r="H143" i="22"/>
  <c r="M143" i="22" s="1"/>
  <c r="G143" i="22"/>
  <c r="F143" i="22"/>
  <c r="P143" i="22" s="1"/>
  <c r="E143" i="22"/>
  <c r="O143" i="22" s="1"/>
  <c r="H142" i="22"/>
  <c r="M142" i="22" s="1"/>
  <c r="G142" i="22"/>
  <c r="Q142" i="22" s="1"/>
  <c r="F142" i="22"/>
  <c r="P142" i="22" s="1"/>
  <c r="E142" i="22"/>
  <c r="O142" i="22" s="1"/>
  <c r="H141" i="22"/>
  <c r="M141" i="22" s="1"/>
  <c r="G141" i="22"/>
  <c r="F141" i="22"/>
  <c r="P141" i="22" s="1"/>
  <c r="E141" i="22"/>
  <c r="O141" i="22" s="1"/>
  <c r="H140" i="22"/>
  <c r="M140" i="22" s="1"/>
  <c r="G140" i="22"/>
  <c r="Q140" i="22" s="1"/>
  <c r="F140" i="22"/>
  <c r="P140" i="22" s="1"/>
  <c r="E140" i="22"/>
  <c r="O140" i="22" s="1"/>
  <c r="H139" i="22"/>
  <c r="M139" i="22" s="1"/>
  <c r="G139" i="22"/>
  <c r="Q139" i="22" s="1"/>
  <c r="F139" i="22"/>
  <c r="P139" i="22" s="1"/>
  <c r="E139" i="22"/>
  <c r="O139" i="22" s="1"/>
  <c r="H138" i="22"/>
  <c r="M138" i="22" s="1"/>
  <c r="G138" i="22"/>
  <c r="F138" i="22"/>
  <c r="E138" i="22"/>
  <c r="H137" i="22"/>
  <c r="M137" i="22" s="1"/>
  <c r="G137" i="22"/>
  <c r="Q137" i="22" s="1"/>
  <c r="F137" i="22"/>
  <c r="E137" i="22"/>
  <c r="H136" i="22"/>
  <c r="M136" i="22" s="1"/>
  <c r="G136" i="22"/>
  <c r="Q136" i="22" s="1"/>
  <c r="F136" i="22"/>
  <c r="E136" i="22"/>
  <c r="H135" i="22"/>
  <c r="M135" i="22" s="1"/>
  <c r="G135" i="22"/>
  <c r="Q135" i="22" s="1"/>
  <c r="F135" i="22"/>
  <c r="E135" i="22"/>
  <c r="H134" i="22"/>
  <c r="M134" i="22" s="1"/>
  <c r="G134" i="22"/>
  <c r="F134" i="22"/>
  <c r="E134" i="22"/>
  <c r="H129" i="22"/>
  <c r="H179" i="22" s="1"/>
  <c r="M179" i="22" s="1"/>
  <c r="G129" i="22"/>
  <c r="F129" i="22"/>
  <c r="E129" i="22"/>
  <c r="D129" i="22"/>
  <c r="H128" i="22"/>
  <c r="G128" i="22"/>
  <c r="F128" i="22"/>
  <c r="P128" i="22" s="1"/>
  <c r="E128" i="22"/>
  <c r="H127" i="22"/>
  <c r="G127" i="22"/>
  <c r="F127" i="22"/>
  <c r="E127" i="22"/>
  <c r="D127" i="22"/>
  <c r="H126" i="22"/>
  <c r="G126" i="22"/>
  <c r="F126" i="22"/>
  <c r="E126" i="22"/>
  <c r="H125" i="22"/>
  <c r="G125" i="22"/>
  <c r="D125" i="22" s="1"/>
  <c r="F125" i="22"/>
  <c r="E125" i="22"/>
  <c r="H124" i="22"/>
  <c r="G124" i="22"/>
  <c r="F124" i="22"/>
  <c r="E124" i="22"/>
  <c r="H123" i="22"/>
  <c r="G123" i="22"/>
  <c r="D123" i="22" s="1"/>
  <c r="F123" i="22"/>
  <c r="E123" i="22"/>
  <c r="H122" i="22"/>
  <c r="H172" i="22" s="1"/>
  <c r="M172" i="22" s="1"/>
  <c r="G122" i="22"/>
  <c r="F122" i="22"/>
  <c r="E122" i="22"/>
  <c r="H121" i="22"/>
  <c r="H171" i="22" s="1"/>
  <c r="M171" i="22" s="1"/>
  <c r="G121" i="22"/>
  <c r="F121" i="22"/>
  <c r="E121" i="22"/>
  <c r="D121" i="22"/>
  <c r="H120" i="22"/>
  <c r="G120" i="22"/>
  <c r="F120" i="22"/>
  <c r="P120" i="22" s="1"/>
  <c r="E120" i="22"/>
  <c r="H119" i="22"/>
  <c r="H169" i="22" s="1"/>
  <c r="M169" i="22" s="1"/>
  <c r="G119" i="22"/>
  <c r="F119" i="22"/>
  <c r="E119" i="22"/>
  <c r="D119" i="22"/>
  <c r="H118" i="22"/>
  <c r="H168" i="22" s="1"/>
  <c r="M168" i="22" s="1"/>
  <c r="G118" i="22"/>
  <c r="F118" i="22"/>
  <c r="E118" i="22"/>
  <c r="H117" i="22"/>
  <c r="H167" i="22" s="1"/>
  <c r="M167" i="22" s="1"/>
  <c r="G117" i="22"/>
  <c r="D117" i="22" s="1"/>
  <c r="F117" i="22"/>
  <c r="E117" i="22"/>
  <c r="H116" i="22"/>
  <c r="G116" i="22"/>
  <c r="F116" i="22"/>
  <c r="E116" i="22"/>
  <c r="H115" i="22"/>
  <c r="H165" i="22" s="1"/>
  <c r="M165" i="22" s="1"/>
  <c r="G115" i="22"/>
  <c r="Q115" i="22" s="1"/>
  <c r="F115" i="22"/>
  <c r="E115" i="22"/>
  <c r="H114" i="22"/>
  <c r="G114" i="22"/>
  <c r="F114" i="22"/>
  <c r="E114" i="22"/>
  <c r="H113" i="22"/>
  <c r="G113" i="22"/>
  <c r="F113" i="22"/>
  <c r="E113" i="22"/>
  <c r="D113" i="22"/>
  <c r="H112" i="22"/>
  <c r="G112" i="22"/>
  <c r="F112" i="22"/>
  <c r="P112" i="22" s="1"/>
  <c r="E112" i="22"/>
  <c r="O112" i="22" s="1"/>
  <c r="H111" i="22"/>
  <c r="G111" i="22"/>
  <c r="Q111" i="22" s="1"/>
  <c r="F111" i="22"/>
  <c r="P111" i="22" s="1"/>
  <c r="E111" i="22"/>
  <c r="D111" i="22"/>
  <c r="H110" i="22"/>
  <c r="G110" i="22"/>
  <c r="F110" i="22"/>
  <c r="E110" i="22"/>
  <c r="H109" i="22"/>
  <c r="O109" i="22" s="1"/>
  <c r="G109" i="22"/>
  <c r="Q109" i="22" s="1"/>
  <c r="F109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G599" i="18"/>
  <c r="G594" i="18"/>
  <c r="G580" i="18"/>
  <c r="G571" i="18"/>
  <c r="G566" i="18"/>
  <c r="G551" i="18"/>
  <c r="G540" i="18"/>
  <c r="G535" i="18"/>
  <c r="G520" i="18"/>
  <c r="G511" i="18"/>
  <c r="G506" i="18"/>
  <c r="G492" i="18"/>
  <c r="G483" i="18"/>
  <c r="G478" i="18"/>
  <c r="G463" i="18"/>
  <c r="G452" i="18"/>
  <c r="G447" i="18"/>
  <c r="G432" i="18"/>
  <c r="G422" i="18"/>
  <c r="G417" i="18"/>
  <c r="G403" i="18"/>
  <c r="G392" i="18"/>
  <c r="G387" i="18"/>
  <c r="G373" i="18"/>
  <c r="G363" i="18"/>
  <c r="G358" i="18"/>
  <c r="G343" i="18"/>
  <c r="G334" i="18"/>
  <c r="G329" i="18"/>
  <c r="G314" i="18"/>
  <c r="G303" i="18"/>
  <c r="G298" i="18"/>
  <c r="G284" i="18"/>
  <c r="G275" i="18"/>
  <c r="G270" i="18"/>
  <c r="G255" i="18"/>
  <c r="G244" i="18"/>
  <c r="G239" i="18"/>
  <c r="G224" i="18"/>
  <c r="G214" i="18"/>
  <c r="G209" i="18"/>
  <c r="G195" i="18"/>
  <c r="G186" i="18"/>
  <c r="G181" i="18"/>
  <c r="G166" i="18"/>
  <c r="G155" i="18"/>
  <c r="G150" i="18"/>
  <c r="G136" i="18"/>
  <c r="G126" i="18"/>
  <c r="G121" i="18"/>
  <c r="G106" i="18"/>
  <c r="G95" i="18"/>
  <c r="G90" i="18"/>
  <c r="G75" i="18"/>
  <c r="G65" i="18"/>
  <c r="G60" i="18"/>
  <c r="G45" i="18"/>
  <c r="G36" i="18"/>
  <c r="G31" i="18"/>
  <c r="G21" i="18"/>
  <c r="G16" i="18"/>
  <c r="O134" i="22" l="1"/>
  <c r="D135" i="22"/>
  <c r="O152" i="22"/>
  <c r="O153" i="22"/>
  <c r="O154" i="22"/>
  <c r="P114" i="22"/>
  <c r="H175" i="22"/>
  <c r="M175" i="22" s="1"/>
  <c r="H176" i="22"/>
  <c r="M176" i="22" s="1"/>
  <c r="P134" i="22"/>
  <c r="O135" i="22"/>
  <c r="O136" i="22"/>
  <c r="O137" i="22"/>
  <c r="O138" i="22"/>
  <c r="D139" i="22"/>
  <c r="Q146" i="22"/>
  <c r="P148" i="22"/>
  <c r="P149" i="22"/>
  <c r="P150" i="22"/>
  <c r="P151" i="22"/>
  <c r="P152" i="22"/>
  <c r="P153" i="22"/>
  <c r="P154" i="22"/>
  <c r="O113" i="22"/>
  <c r="D115" i="22"/>
  <c r="H173" i="22"/>
  <c r="M173" i="22" s="1"/>
  <c r="H161" i="22"/>
  <c r="M161" i="22" s="1"/>
  <c r="Q113" i="22"/>
  <c r="P115" i="22"/>
  <c r="P116" i="22"/>
  <c r="P124" i="22"/>
  <c r="H177" i="22"/>
  <c r="M177" i="22" s="1"/>
  <c r="P135" i="22"/>
  <c r="P136" i="22"/>
  <c r="P137" i="22"/>
  <c r="P138" i="22"/>
  <c r="Q152" i="22"/>
  <c r="Q153" i="22"/>
  <c r="Q154" i="22"/>
  <c r="O148" i="22"/>
  <c r="O149" i="22"/>
  <c r="O150" i="22"/>
  <c r="O151" i="22"/>
  <c r="D152" i="22"/>
  <c r="D109" i="22"/>
  <c r="Q148" i="22"/>
  <c r="Q149" i="22"/>
  <c r="Q150" i="22"/>
  <c r="P110" i="22"/>
  <c r="F159" i="22"/>
  <c r="P109" i="22"/>
  <c r="E160" i="22"/>
  <c r="O110" i="22"/>
  <c r="D110" i="22"/>
  <c r="Q110" i="22"/>
  <c r="E161" i="22"/>
  <c r="O161" i="22" s="1"/>
  <c r="O111" i="22"/>
  <c r="G162" i="22"/>
  <c r="Q112" i="22"/>
  <c r="F163" i="22"/>
  <c r="K163" i="22" s="1"/>
  <c r="P113" i="22"/>
  <c r="E164" i="22"/>
  <c r="O114" i="22"/>
  <c r="D114" i="22"/>
  <c r="Q114" i="22"/>
  <c r="E165" i="22"/>
  <c r="O165" i="22" s="1"/>
  <c r="O115" i="22"/>
  <c r="E166" i="22"/>
  <c r="O116" i="22"/>
  <c r="G166" i="22"/>
  <c r="Q116" i="22"/>
  <c r="E167" i="22"/>
  <c r="O167" i="22" s="1"/>
  <c r="O117" i="22"/>
  <c r="F167" i="22"/>
  <c r="P167" i="22" s="1"/>
  <c r="P117" i="22"/>
  <c r="G167" i="22"/>
  <c r="Q167" i="22" s="1"/>
  <c r="Q117" i="22"/>
  <c r="E168" i="22"/>
  <c r="O168" i="22" s="1"/>
  <c r="O118" i="22"/>
  <c r="F168" i="22"/>
  <c r="P168" i="22" s="1"/>
  <c r="P118" i="22"/>
  <c r="G168" i="22"/>
  <c r="Q168" i="22" s="1"/>
  <c r="Q118" i="22"/>
  <c r="E169" i="22"/>
  <c r="O169" i="22" s="1"/>
  <c r="O119" i="22"/>
  <c r="F169" i="22"/>
  <c r="P169" i="22" s="1"/>
  <c r="P119" i="22"/>
  <c r="G169" i="22"/>
  <c r="Q169" i="22" s="1"/>
  <c r="Q119" i="22"/>
  <c r="E170" i="22"/>
  <c r="O120" i="22"/>
  <c r="G170" i="22"/>
  <c r="D170" i="22" s="1"/>
  <c r="Q120" i="22"/>
  <c r="E171" i="22"/>
  <c r="O171" i="22" s="1"/>
  <c r="O121" i="22"/>
  <c r="F171" i="22"/>
  <c r="P171" i="22" s="1"/>
  <c r="P121" i="22"/>
  <c r="G171" i="22"/>
  <c r="Q171" i="22" s="1"/>
  <c r="Q121" i="22"/>
  <c r="E172" i="22"/>
  <c r="O172" i="22" s="1"/>
  <c r="O122" i="22"/>
  <c r="F172" i="22"/>
  <c r="P172" i="22" s="1"/>
  <c r="P122" i="22"/>
  <c r="G172" i="22"/>
  <c r="Q172" i="22" s="1"/>
  <c r="Q122" i="22"/>
  <c r="E173" i="22"/>
  <c r="O173" i="22" s="1"/>
  <c r="O123" i="22"/>
  <c r="F173" i="22"/>
  <c r="P173" i="22" s="1"/>
  <c r="P123" i="22"/>
  <c r="G173" i="22"/>
  <c r="Q173" i="22" s="1"/>
  <c r="Q123" i="22"/>
  <c r="E174" i="22"/>
  <c r="O124" i="22"/>
  <c r="G174" i="22"/>
  <c r="Q124" i="22"/>
  <c r="E175" i="22"/>
  <c r="O175" i="22" s="1"/>
  <c r="O125" i="22"/>
  <c r="F175" i="22"/>
  <c r="P125" i="22"/>
  <c r="G175" i="22"/>
  <c r="Q175" i="22" s="1"/>
  <c r="Q125" i="22"/>
  <c r="E176" i="22"/>
  <c r="O126" i="22"/>
  <c r="F176" i="22"/>
  <c r="K176" i="22" s="1"/>
  <c r="P126" i="22"/>
  <c r="G176" i="22"/>
  <c r="Q126" i="22"/>
  <c r="E177" i="22"/>
  <c r="O177" i="22" s="1"/>
  <c r="O127" i="22"/>
  <c r="F177" i="22"/>
  <c r="P127" i="22"/>
  <c r="G177" i="22"/>
  <c r="Q177" i="22" s="1"/>
  <c r="Q127" i="22"/>
  <c r="E178" i="22"/>
  <c r="O128" i="22"/>
  <c r="G178" i="22"/>
  <c r="D178" i="22" s="1"/>
  <c r="Q128" i="22"/>
  <c r="E179" i="22"/>
  <c r="O179" i="22" s="1"/>
  <c r="O129" i="22"/>
  <c r="F179" i="22"/>
  <c r="P179" i="22" s="1"/>
  <c r="P129" i="22"/>
  <c r="G179" i="22"/>
  <c r="Q179" i="22" s="1"/>
  <c r="Q129" i="22"/>
  <c r="D134" i="22"/>
  <c r="Q134" i="22"/>
  <c r="D138" i="22"/>
  <c r="Q138" i="22"/>
  <c r="D141" i="22"/>
  <c r="Q141" i="22"/>
  <c r="D143" i="22"/>
  <c r="Q143" i="22"/>
  <c r="D147" i="22"/>
  <c r="Q147" i="22"/>
  <c r="D151" i="22"/>
  <c r="Q151" i="22"/>
  <c r="G96" i="18"/>
  <c r="G215" i="18"/>
  <c r="G335" i="18"/>
  <c r="G453" i="18"/>
  <c r="G572" i="18"/>
  <c r="F166" i="22"/>
  <c r="D118" i="22"/>
  <c r="F170" i="22"/>
  <c r="D122" i="22"/>
  <c r="F174" i="22"/>
  <c r="D126" i="22"/>
  <c r="F178" i="22"/>
  <c r="G159" i="22"/>
  <c r="L159" i="22" s="1"/>
  <c r="F160" i="22"/>
  <c r="K160" i="22" s="1"/>
  <c r="D112" i="22"/>
  <c r="H162" i="22"/>
  <c r="M162" i="22" s="1"/>
  <c r="G163" i="22"/>
  <c r="L163" i="22" s="1"/>
  <c r="F164" i="22"/>
  <c r="K164" i="22" s="1"/>
  <c r="D116" i="22"/>
  <c r="H166" i="22"/>
  <c r="M166" i="22" s="1"/>
  <c r="D120" i="22"/>
  <c r="H170" i="22"/>
  <c r="M170" i="22" s="1"/>
  <c r="D124" i="22"/>
  <c r="H174" i="22"/>
  <c r="M174" i="22" s="1"/>
  <c r="D128" i="22"/>
  <c r="H178" i="22"/>
  <c r="M178" i="22" s="1"/>
  <c r="G127" i="18"/>
  <c r="G245" i="18"/>
  <c r="G364" i="18"/>
  <c r="G484" i="18"/>
  <c r="G600" i="18"/>
  <c r="G156" i="18"/>
  <c r="G276" i="18"/>
  <c r="G393" i="18"/>
  <c r="G512" i="18"/>
  <c r="G37" i="18"/>
  <c r="G187" i="18"/>
  <c r="G304" i="18"/>
  <c r="G423" i="18"/>
  <c r="G541" i="18"/>
  <c r="E159" i="22"/>
  <c r="G161" i="22"/>
  <c r="E163" i="22"/>
  <c r="H164" i="22"/>
  <c r="M164" i="22" s="1"/>
  <c r="H159" i="22"/>
  <c r="M159" i="22" s="1"/>
  <c r="G160" i="22"/>
  <c r="L160" i="22" s="1"/>
  <c r="F161" i="22"/>
  <c r="E162" i="22"/>
  <c r="O162" i="22" s="1"/>
  <c r="H163" i="22"/>
  <c r="M163" i="22" s="1"/>
  <c r="G164" i="22"/>
  <c r="D164" i="22" s="1"/>
  <c r="F165" i="22"/>
  <c r="D137" i="22"/>
  <c r="D142" i="22"/>
  <c r="D146" i="22"/>
  <c r="D150" i="22"/>
  <c r="D154" i="22"/>
  <c r="H160" i="22"/>
  <c r="M160" i="22" s="1"/>
  <c r="F162" i="22"/>
  <c r="G165" i="22"/>
  <c r="Q165" i="22" s="1"/>
  <c r="D136" i="22"/>
  <c r="D140" i="22"/>
  <c r="D145" i="22"/>
  <c r="D149" i="22"/>
  <c r="D153" i="22"/>
  <c r="G66" i="18"/>
  <c r="J164" i="22"/>
  <c r="K167" i="22"/>
  <c r="L170" i="22"/>
  <c r="J176" i="22"/>
  <c r="J162" i="22"/>
  <c r="J166" i="22"/>
  <c r="D168" i="22"/>
  <c r="L168" i="22"/>
  <c r="K169" i="22"/>
  <c r="J170" i="22"/>
  <c r="D172" i="22"/>
  <c r="J174" i="22"/>
  <c r="D176" i="22"/>
  <c r="L176" i="22"/>
  <c r="K177" i="22"/>
  <c r="J178" i="22"/>
  <c r="J160" i="22"/>
  <c r="D166" i="22"/>
  <c r="L166" i="22"/>
  <c r="K171" i="22"/>
  <c r="D174" i="22"/>
  <c r="L174" i="22"/>
  <c r="K179" i="22"/>
  <c r="D159" i="22"/>
  <c r="J161" i="22"/>
  <c r="D163" i="22"/>
  <c r="J165" i="22"/>
  <c r="D167" i="22"/>
  <c r="J169" i="22"/>
  <c r="D171" i="22"/>
  <c r="L171" i="22"/>
  <c r="K172" i="22"/>
  <c r="J173" i="22"/>
  <c r="D175" i="22"/>
  <c r="J177" i="22"/>
  <c r="D179" i="22"/>
  <c r="L179" i="22"/>
  <c r="K159" i="22"/>
  <c r="D162" i="22"/>
  <c r="L162" i="22"/>
  <c r="J168" i="22"/>
  <c r="K175" i="22"/>
  <c r="L161" i="22"/>
  <c r="J163" i="22"/>
  <c r="D165" i="22"/>
  <c r="L165" i="22"/>
  <c r="K166" i="22"/>
  <c r="L169" i="22"/>
  <c r="K170" i="22"/>
  <c r="J171" i="22"/>
  <c r="D173" i="22"/>
  <c r="L173" i="22"/>
  <c r="K174" i="22"/>
  <c r="L177" i="22"/>
  <c r="K178" i="22"/>
  <c r="J179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D177" i="22" l="1"/>
  <c r="D169" i="22"/>
  <c r="J172" i="22"/>
  <c r="K168" i="22"/>
  <c r="K173" i="22"/>
  <c r="L164" i="22"/>
  <c r="L178" i="22"/>
  <c r="P176" i="22"/>
  <c r="J175" i="22"/>
  <c r="J167" i="22"/>
  <c r="L175" i="22"/>
  <c r="L167" i="22"/>
  <c r="L172" i="22"/>
  <c r="P177" i="22"/>
  <c r="Q176" i="22"/>
  <c r="O176" i="22"/>
  <c r="P175" i="22"/>
  <c r="Q164" i="22"/>
  <c r="K162" i="22"/>
  <c r="P162" i="22"/>
  <c r="K165" i="22"/>
  <c r="P165" i="22"/>
  <c r="K161" i="22"/>
  <c r="P161" i="22"/>
  <c r="D160" i="22"/>
  <c r="Q160" i="22"/>
  <c r="O163" i="22"/>
  <c r="D161" i="22"/>
  <c r="Q161" i="22"/>
  <c r="J159" i="22"/>
  <c r="O159" i="22"/>
  <c r="P164" i="22"/>
  <c r="Q163" i="22"/>
  <c r="P160" i="22"/>
  <c r="Q159" i="22"/>
  <c r="P178" i="22"/>
  <c r="P174" i="22"/>
  <c r="P170" i="22"/>
  <c r="P166" i="22"/>
  <c r="Q178" i="22"/>
  <c r="O178" i="22"/>
  <c r="Q174" i="22"/>
  <c r="O174" i="22"/>
  <c r="Q170" i="22"/>
  <c r="O170" i="22"/>
  <c r="Q166" i="22"/>
  <c r="O166" i="22"/>
  <c r="O164" i="22"/>
  <c r="P163" i="22"/>
  <c r="Q162" i="22"/>
  <c r="O160" i="22"/>
  <c r="P159" i="22"/>
  <c r="K31" i="6"/>
  <c r="G31" i="6"/>
  <c r="I31" i="6"/>
  <c r="E31" i="6"/>
  <c r="C31" i="6"/>
  <c r="K4" i="6"/>
  <c r="I4" i="6"/>
  <c r="G4" i="6"/>
  <c r="E4" i="6"/>
  <c r="C4" i="6"/>
  <c r="K54" i="6"/>
  <c r="I54" i="6"/>
  <c r="G54" i="6"/>
  <c r="E54" i="6"/>
  <c r="C54" i="6"/>
  <c r="I38" i="6"/>
  <c r="E38" i="6"/>
  <c r="K38" i="6"/>
  <c r="G38" i="6"/>
  <c r="C38" i="6"/>
  <c r="K11" i="6"/>
  <c r="I11" i="6"/>
  <c r="G11" i="6"/>
  <c r="E11" i="6"/>
  <c r="C11" i="6"/>
  <c r="E26" i="6" l="1"/>
  <c r="C26" i="6"/>
  <c r="K26" i="6" l="1"/>
  <c r="I26" i="6"/>
  <c r="G26" i="6"/>
  <c r="D23" i="7" l="1"/>
  <c r="E23" i="7" s="1"/>
  <c r="D22" i="7"/>
  <c r="E22" i="7" s="1"/>
  <c r="K43" i="6"/>
  <c r="I43" i="6"/>
  <c r="G43" i="6"/>
  <c r="E43" i="6"/>
  <c r="C43" i="6"/>
  <c r="K15" i="6"/>
  <c r="I15" i="6"/>
  <c r="G15" i="6"/>
  <c r="E15" i="6"/>
  <c r="C15" i="6"/>
  <c r="E24" i="7" l="1"/>
  <c r="B25" i="7" s="1"/>
</calcChain>
</file>

<file path=xl/sharedStrings.xml><?xml version="1.0" encoding="utf-8"?>
<sst xmlns="http://schemas.openxmlformats.org/spreadsheetml/2006/main" count="4010" uniqueCount="888">
  <si>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</si>
  <si>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</si>
  <si>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</si>
  <si>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</si>
  <si>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</si>
  <si>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</si>
  <si>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</si>
  <si>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</si>
  <si>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</si>
  <si>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</si>
  <si>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</si>
  <si>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</si>
  <si>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Салат из свежих огурцов, 60</t>
  </si>
  <si>
    <t>Салат морковный, 60</t>
  </si>
  <si>
    <t>Салат из свежих помидоров и огурцов, 60</t>
  </si>
  <si>
    <t>Салат из свежих помидоров, 60</t>
  </si>
  <si>
    <t xml:space="preserve">Биточки из индейки, 90 </t>
  </si>
  <si>
    <t>Куриное филе запеченное, 90</t>
  </si>
  <si>
    <t xml:space="preserve">Рагу овощное, 150 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</si>
  <si>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</si>
  <si>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</si>
  <si>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</si>
  <si>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</si>
  <si>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</si>
  <si>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</si>
  <si>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</si>
  <si>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</si>
  <si>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</si>
  <si>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</si>
  <si>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</si>
  <si>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</si>
  <si>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</si>
  <si>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</si>
  <si>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</si>
  <si>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</si>
  <si>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</si>
  <si>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</si>
  <si>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</si>
  <si>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</si>
  <si>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</si>
  <si>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</si>
  <si>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Груша</t>
  </si>
  <si>
    <t>Яблоко</t>
  </si>
  <si>
    <t>Итого за Обед</t>
  </si>
  <si>
    <t>Итого за день</t>
  </si>
  <si>
    <t>вторник</t>
  </si>
  <si>
    <t>среда</t>
  </si>
  <si>
    <t>Масло сливочное</t>
  </si>
  <si>
    <t>четверг</t>
  </si>
  <si>
    <t>пятница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</si>
  <si>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</si>
  <si>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</si>
  <si>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</si>
  <si>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</si>
  <si>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</si>
  <si>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</si>
  <si>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№6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</si>
  <si>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</si>
  <si>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</si>
  <si>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</si>
  <si>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</si>
  <si>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</si>
  <si>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</si>
  <si>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Хлеб пшеничный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</si>
  <si>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</si>
  <si>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</si>
  <si>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</si>
  <si>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</si>
  <si>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</si>
  <si>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Хлеб ржаной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</si>
  <si>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</si>
  <si>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</si>
  <si>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</si>
  <si>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</si>
  <si>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</si>
  <si>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</si>
  <si>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</si>
  <si>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</si>
  <si>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</si>
  <si>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</si>
  <si>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</si>
  <si>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Приложение №7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</si>
  <si>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</si>
  <si>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</si>
  <si>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</si>
  <si>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</si>
  <si>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</si>
  <si>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</si>
  <si>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</si>
  <si>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</si>
  <si>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</si>
  <si>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</si>
  <si>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</si>
  <si>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</si>
  <si>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</si>
  <si>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</si>
  <si>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</si>
  <si>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</si>
  <si>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Смена</t>
  </si>
  <si>
    <t>Кол-во</t>
  </si>
  <si>
    <t>Цена</t>
  </si>
  <si>
    <t>Стоимость</t>
  </si>
  <si>
    <t>1 Смена</t>
  </si>
  <si>
    <t>2 Смена</t>
  </si>
  <si>
    <t>Итого</t>
  </si>
  <si>
    <t>Средневзвешенная цена</t>
  </si>
  <si>
    <t>Прием пищи</t>
  </si>
  <si>
    <t>Кофейный напиток</t>
  </si>
  <si>
    <t>Масло растительное</t>
  </si>
  <si>
    <t>Сахар</t>
  </si>
  <si>
    <t>Сметана</t>
  </si>
  <si>
    <t>Чай</t>
  </si>
  <si>
    <t>Мясо жилованное</t>
  </si>
  <si>
    <t>Мука пшеничная</t>
  </si>
  <si>
    <t>Макаронные изделия</t>
  </si>
  <si>
    <t>Колбасные изделия</t>
  </si>
  <si>
    <t>Киви</t>
  </si>
  <si>
    <t>Творог</t>
  </si>
  <si>
    <t>Виноград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</si>
  <si>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</si>
  <si>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</si>
  <si>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</si>
  <si>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</si>
  <si>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</si>
  <si>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</si>
  <si>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</si>
  <si>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</si>
  <si>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</si>
  <si>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Отклонение , г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</si>
  <si>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</si>
  <si>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</si>
  <si>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</si>
  <si>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</si>
  <si>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</si>
  <si>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</si>
  <si>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</si>
  <si>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</si>
  <si>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</si>
  <si>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</si>
  <si>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</si>
  <si>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</si>
  <si>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</si>
  <si>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</si>
  <si>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</si>
  <si>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</si>
  <si>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</si>
  <si>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</si>
  <si>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</si>
  <si>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</si>
  <si>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</si>
  <si>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</si>
  <si>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</si>
  <si>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За Обед</t>
  </si>
  <si>
    <t>За Завтрак</t>
  </si>
  <si>
    <t xml:space="preserve">Возрастная группа </t>
  </si>
  <si>
    <t>Сезон</t>
  </si>
  <si>
    <t>осенне-зимний</t>
  </si>
  <si>
    <t>Промежуточное питание</t>
  </si>
  <si>
    <t>Итого за Промежуточное питание</t>
  </si>
  <si>
    <t>Основное блюдо</t>
  </si>
  <si>
    <t>Соус</t>
  </si>
  <si>
    <t>Гарнир</t>
  </si>
  <si>
    <t>Напиток</t>
  </si>
  <si>
    <t>Хлеб</t>
  </si>
  <si>
    <t>Фрукт</t>
  </si>
  <si>
    <t>Первое блюдо</t>
  </si>
  <si>
    <t>Тип блюда</t>
  </si>
  <si>
    <t>Расчет себестоимости произведен по официальным средним потребительским ценам Росстата по Магаданской области за апрель 2022</t>
  </si>
  <si>
    <t>Суп картофельный с бобовыми (горохом), 200</t>
  </si>
  <si>
    <t xml:space="preserve">Картофель отварной, 150 </t>
  </si>
  <si>
    <t>Промежуточное питание, руб.</t>
  </si>
  <si>
    <t>Итого за четыре приема пищи</t>
  </si>
  <si>
    <t>Молоко овсяное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</si>
  <si>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</si>
  <si>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</si>
  <si>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</si>
  <si>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</si>
  <si>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</si>
  <si>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 xml:space="preserve">Суп с фасолью и индейкой, 200/20 </t>
  </si>
  <si>
    <t xml:space="preserve">Запеканка из творога, 150 </t>
  </si>
  <si>
    <t xml:space="preserve">Рыба запеченная, 90 </t>
  </si>
  <si>
    <t>Подгарнировка из свежих огурцов, 30</t>
  </si>
  <si>
    <t>Соус сметанный, 30</t>
  </si>
  <si>
    <t>Чай с лимоном (сироп стевии), 200</t>
  </si>
  <si>
    <t>Напиток кофейный на молоке (сироп стевии), 200</t>
  </si>
  <si>
    <t>Чай с шиповником (сироп стевии), 200</t>
  </si>
  <si>
    <t>Какао на молоке (сироп стевии), 200</t>
  </si>
  <si>
    <t>Чай ягодный (сироп стевии), 200</t>
  </si>
  <si>
    <t>Орехово-фруктовая смесь, 30</t>
  </si>
  <si>
    <t>Йогурт питьевой, 200</t>
  </si>
  <si>
    <t xml:space="preserve">Салат из морской капусты, 60 </t>
  </si>
  <si>
    <t>Бефстроганов из говядины, 90</t>
  </si>
  <si>
    <t>Котлеты домашние, 90</t>
  </si>
  <si>
    <t xml:space="preserve">Гуляш из говядины, 90 </t>
  </si>
  <si>
    <t xml:space="preserve">Соус сметанно-томатный, 30 </t>
  </si>
  <si>
    <t xml:space="preserve">Каша гречневая рассыпчатая 150 </t>
  </si>
  <si>
    <t xml:space="preserve">Каша ячневая рассыпчатая, 150 </t>
  </si>
  <si>
    <t>Компот из сухофруктов (сироп стевии), 200</t>
  </si>
  <si>
    <t>Компот из вишни (сироп стевии), 200</t>
  </si>
  <si>
    <t>Компот из свежих яблок (сироп стевии), 200</t>
  </si>
  <si>
    <t>Напиток из шиповника (сироп стевии), 200</t>
  </si>
  <si>
    <t xml:space="preserve">Компот из яблок и вишни (сироп стевии), 200 </t>
  </si>
  <si>
    <t>Компот из кураги (сироп стевии), 200</t>
  </si>
  <si>
    <t>Морс из брусники (сироп стевии), 200</t>
  </si>
  <si>
    <t>Говядина отварная, 20</t>
  </si>
  <si>
    <t>Мандарин</t>
  </si>
  <si>
    <t>Омлет белковый паровой</t>
  </si>
  <si>
    <t>Хлеб ржано-пшеничный, 30гр</t>
  </si>
  <si>
    <t>Суп картофельный с гречневой крупой с курицей, 200/25</t>
  </si>
  <si>
    <t>ХЕ</t>
  </si>
  <si>
    <t>Хлебные единицы (ХЕ)</t>
  </si>
  <si>
    <t>Подгарнировка из свежих помидоров, 30</t>
  </si>
  <si>
    <t>Омлет белковый паровой, 70</t>
  </si>
  <si>
    <t xml:space="preserve">Жаркое по-домашнему, 240 </t>
  </si>
  <si>
    <t>Соус ягодный (сироп стевии), 50</t>
  </si>
  <si>
    <t xml:space="preserve">Итого за Завтрак </t>
  </si>
  <si>
    <t>Хлеб ржаной, 50 гр</t>
  </si>
  <si>
    <t>Себестоимость рациона  типового 10-ти дневного меню диетического питания (сахарный диабет) для  общеобразовательных учреждений г. Магадана возрастная категория 7 - 11 лет</t>
  </si>
  <si>
    <t>Сироп стевии</t>
  </si>
  <si>
    <t>Хлеб ржано-пшеничный</t>
  </si>
  <si>
    <t>Фактически в  среднем, нетто, грамм</t>
  </si>
  <si>
    <t>Чай с лимоном (сироп стевии)</t>
  </si>
  <si>
    <t>Орехово-фруктовая смесь</t>
  </si>
  <si>
    <t>Йогурт питьевой</t>
  </si>
  <si>
    <t>Салат из свежих огурцов</t>
  </si>
  <si>
    <t>Бефстроганов из говядины</t>
  </si>
  <si>
    <t>Картофель отварной</t>
  </si>
  <si>
    <t>Компот из сухофруктов (сироп стевии)</t>
  </si>
  <si>
    <t xml:space="preserve">Каша вязкая молочная из овсяных хлопьев " Геркулес" с ягодами, 200/10 </t>
  </si>
  <si>
    <t>Компот из вишни (сироп стевии)</t>
  </si>
  <si>
    <t>Жаркое по-домашнему</t>
  </si>
  <si>
    <t>Чай с шиповником (сироп стевии)</t>
  </si>
  <si>
    <t>Салат из свежих помидоров и огурцов</t>
  </si>
  <si>
    <t>Компот из свежих яблок (сироп стевии)</t>
  </si>
  <si>
    <t>Соус ягодный (сироп стевии)</t>
  </si>
  <si>
    <t>Рагу овощное</t>
  </si>
  <si>
    <t>Напиток из шиповника (сироп стевии)</t>
  </si>
  <si>
    <t>Какао на молоке (сироп стевии)</t>
  </si>
  <si>
    <t xml:space="preserve">Суп картофельный с мясными фрикадельками,  200/20 </t>
  </si>
  <si>
    <t xml:space="preserve">Каша гречневая рассыпчатая </t>
  </si>
  <si>
    <t>Морс из брусники (сироп стевии)</t>
  </si>
  <si>
    <t>Чай ягодный (сироп стевии)</t>
  </si>
  <si>
    <t>Салат из свежих помидоров</t>
  </si>
  <si>
    <t>Гуляш из говядины</t>
  </si>
  <si>
    <t>Компот из кураги (сироп стевии)</t>
  </si>
  <si>
    <t xml:space="preserve">Каша гречневая молочная с ягодами, 200/10 </t>
  </si>
  <si>
    <t>Суп с перловой крупой с томатом и говядиной, 200/20</t>
  </si>
  <si>
    <t xml:space="preserve">Суп картофельный с рыбными фрикадельками, 200/20 </t>
  </si>
  <si>
    <t xml:space="preserve">Плов с отварной птицей (перловая крупа), 90/150 </t>
  </si>
  <si>
    <t>Жаркое по-домашнему, 240М</t>
  </si>
  <si>
    <t xml:space="preserve">Борщ с капустой и картофелем со сметаной 10%, 200/10 </t>
  </si>
  <si>
    <t xml:space="preserve">Суп из овощей со сметаной, 200/10 </t>
  </si>
  <si>
    <t xml:space="preserve">Брокколи запеченная, 150 </t>
  </si>
  <si>
    <t>Суп из морской капусты на мясном бульоне со сметаной (10%), 200/10</t>
  </si>
  <si>
    <t xml:space="preserve">Соус сметанный, 30 </t>
  </si>
  <si>
    <t xml:space="preserve">Котлета "Медвежья лапа" </t>
  </si>
  <si>
    <t xml:space="preserve">Щи из свежей капусты с картофелем со сметаной 10%, 200/10 </t>
  </si>
  <si>
    <t xml:space="preserve">Салат витаминный /2 вариант/, 60 </t>
  </si>
  <si>
    <t xml:space="preserve">Выполнение МР 2.4.0162-19, % от суточной нормы </t>
  </si>
  <si>
    <t>Полдник</t>
  </si>
  <si>
    <t>ИТОГО</t>
  </si>
  <si>
    <t>Приложение 1
к МР 2.4.0162-19</t>
  </si>
  <si>
    <t>Перечень пищевой продукции, которая не допускается в питании детей и подростков  с сахарным диабетом</t>
  </si>
  <si>
    <t>1) жирные виды рыбы;</t>
  </si>
  <si>
    <t>2) мясные и рыбные консервы;</t>
  </si>
  <si>
    <t>3) сливки, жирные молочные продукты, соленые сыры, сладкие сырки;</t>
  </si>
  <si>
    <t>4) жиры животного происхождения отдельных пищевых продуктов;</t>
  </si>
  <si>
    <t>5) яичные желтки;</t>
  </si>
  <si>
    <t>6) молочные супы с добавлением манной крупы, риса, макарон;</t>
  </si>
  <si>
    <t>7) жирные бульоны;</t>
  </si>
  <si>
    <t>8) пшеничная мука, сдобное и слоеное тесто, рис, пшенная крупа манная крупа, макароны;</t>
  </si>
  <si>
    <t>9) овощи соленые;</t>
  </si>
  <si>
    <t>10) сахар, кулинарные изделия, приготовленные на сахаре, шоколад, виноград, финики, изюм, инжир, бананы, хурма и ананасы;</t>
  </si>
  <si>
    <t>11) острые, жирные и соленые соусы;</t>
  </si>
  <si>
    <t>12) сладкие соки и промышленные сахарсодержащие напитки.</t>
  </si>
  <si>
    <t>338/М</t>
  </si>
  <si>
    <t>20/М/ССЖ</t>
  </si>
  <si>
    <t>82/М/ССЖ</t>
  </si>
  <si>
    <t>125/М/ССЖ</t>
  </si>
  <si>
    <t>293/М/ССЖ</t>
  </si>
  <si>
    <t>259/М/ССЖ</t>
  </si>
  <si>
    <t>24/М/ССЖ</t>
  </si>
  <si>
    <t>99/М/ССЖ</t>
  </si>
  <si>
    <t>64/К/ССЖ</t>
  </si>
  <si>
    <t>142/М/ССЖ</t>
  </si>
  <si>
    <t>104/М/ССЖ</t>
  </si>
  <si>
    <t>171/М/ССЖ</t>
  </si>
  <si>
    <t>102/М/ССЖ</t>
  </si>
  <si>
    <t>106/М/ССЖ</t>
  </si>
  <si>
    <t>Кефир 1%</t>
  </si>
  <si>
    <t>Причина замены</t>
  </si>
  <si>
    <t>День/неделя: Понедельник - 1</t>
  </si>
  <si>
    <t>14/М</t>
  </si>
  <si>
    <t>15/М</t>
  </si>
  <si>
    <t>Сыр полутвердый</t>
  </si>
  <si>
    <t>209/М</t>
  </si>
  <si>
    <t>Яйцо вареное</t>
  </si>
  <si>
    <t>182/М/ССЖ</t>
  </si>
  <si>
    <t>Каша жидкая молочная из овсяных хлопьев " Геркулес" с ягодами, 200/5/5/10</t>
  </si>
  <si>
    <t>377/М/ССЖ</t>
  </si>
  <si>
    <t>Чай с сахаром и лимоном, 200/11</t>
  </si>
  <si>
    <t>Заменить на ржаной</t>
  </si>
  <si>
    <t>Яблоко зеленое</t>
  </si>
  <si>
    <t>69/М/ССЖ</t>
  </si>
  <si>
    <t>Винегрет с сельдью</t>
  </si>
  <si>
    <t>Сельдь - жирная соленая рыба, входит в состав запрещенных продуктов</t>
  </si>
  <si>
    <t>Винегрет овощной</t>
  </si>
  <si>
    <t>245/М/ССЖ</t>
  </si>
  <si>
    <t>Каша гречневая рассыпчатая</t>
  </si>
  <si>
    <t>349/М/ССЖ</t>
  </si>
  <si>
    <t>Компот из сухофруктов, 200/11</t>
  </si>
  <si>
    <t>398/М</t>
  </si>
  <si>
    <t>Блинчики с молоком сгущенным</t>
  </si>
  <si>
    <t>Ряженка 2,5%</t>
  </si>
  <si>
    <t>Итого за Полдник</t>
  </si>
  <si>
    <t>Итого за Понедельник - 1</t>
  </si>
  <si>
    <t>День/неделя: Вторник - 1</t>
  </si>
  <si>
    <t>Сырники из творога (мука овсяная)</t>
  </si>
  <si>
    <t>219/М/ССЖ</t>
  </si>
  <si>
    <t>378/М/ССЖ</t>
  </si>
  <si>
    <t>Чай с молоком, 200/11</t>
  </si>
  <si>
    <t>Чай с молоком (сироп стевии)</t>
  </si>
  <si>
    <t>428/М/ССЖ</t>
  </si>
  <si>
    <t>Булочка с маком</t>
  </si>
  <si>
    <t>32/М/ССЖ</t>
  </si>
  <si>
    <t>Салат из цветной капусты, помидоров и зелени</t>
  </si>
  <si>
    <t>96/М/ССЖ</t>
  </si>
  <si>
    <t>В состав входят соленые огурцы. Применяется способ тепловой обработки, который позволяет снизить содержание соли</t>
  </si>
  <si>
    <t>284/М/ССЖ</t>
  </si>
  <si>
    <t>Печень тушеная в соусе (мука овсяная)</t>
  </si>
  <si>
    <t>Картофель запеченный</t>
  </si>
  <si>
    <t>Сок фруктовый</t>
  </si>
  <si>
    <t>Входит в список запрещенных продуктов</t>
  </si>
  <si>
    <t>406/М/ССЖ</t>
  </si>
  <si>
    <t>Пирожок с мясом и рисом</t>
  </si>
  <si>
    <t>Итого за Вторник - 1</t>
  </si>
  <si>
    <t>День/неделя: Среда - 1</t>
  </si>
  <si>
    <t>234/М/ССЖ</t>
  </si>
  <si>
    <t>Рыба, тушеная в томате с овощами (без муки)</t>
  </si>
  <si>
    <t>376/М/ССЖ</t>
  </si>
  <si>
    <t>Чай с шиповником, 200/11</t>
  </si>
  <si>
    <t>43/М/ССЖ</t>
  </si>
  <si>
    <t>Салат из овощей с кукурузой</t>
  </si>
  <si>
    <t>392/М/ССЖ</t>
  </si>
  <si>
    <t>Гуляш из говядины (мука овсяная)</t>
  </si>
  <si>
    <t>Каша перловая с овощами</t>
  </si>
  <si>
    <t>342/М/ССЖ</t>
  </si>
  <si>
    <t>Компот из черной смородины, 200/11</t>
  </si>
  <si>
    <t>Компот из черной смородины (сироп стевии)</t>
  </si>
  <si>
    <t>222/М/ССЖ</t>
  </si>
  <si>
    <t>Пудинг творожный</t>
  </si>
  <si>
    <t>Итого за Среда - 1</t>
  </si>
  <si>
    <t>День/неделя: Четверг - 1</t>
  </si>
  <si>
    <t>210/М</t>
  </si>
  <si>
    <t>Омлет натуральный</t>
  </si>
  <si>
    <t>172/М</t>
  </si>
  <si>
    <t>Хлопья кукурузные с молоком</t>
  </si>
  <si>
    <t>98/М/ССЖ</t>
  </si>
  <si>
    <t>322/К/ССЖ</t>
  </si>
  <si>
    <t>Куриное филе в сырном соусе</t>
  </si>
  <si>
    <t>Бедро куриное запеченное</t>
  </si>
  <si>
    <t>202/М/ССЖ</t>
  </si>
  <si>
    <t>Макароны отварные</t>
  </si>
  <si>
    <t>Картофель и овощи, тушеные в соусе</t>
  </si>
  <si>
    <t>388/М/ССЖ</t>
  </si>
  <si>
    <t>Напиток из шиповника, 200/11</t>
  </si>
  <si>
    <t>592/К/ССЖ</t>
  </si>
  <si>
    <t>Пита с сыром</t>
  </si>
  <si>
    <t>Банан</t>
  </si>
  <si>
    <t>Итого за Четверг - 1</t>
  </si>
  <si>
    <t>День/неделя: Пятница - 1</t>
  </si>
  <si>
    <t>394/М/ССЖ</t>
  </si>
  <si>
    <t>Биточки из курицы</t>
  </si>
  <si>
    <t>Рагу из овощей с курицей</t>
  </si>
  <si>
    <t>382/М/ССЖ</t>
  </si>
  <si>
    <t>Какао на молоке, 200/11</t>
  </si>
  <si>
    <t>Салат из морской капусты и моркови с яйцом</t>
  </si>
  <si>
    <t>Морс из брусники, 200/11</t>
  </si>
  <si>
    <t>421/М/ССЖ</t>
  </si>
  <si>
    <t>Булочка сдобная с творогом</t>
  </si>
  <si>
    <t>Снежок</t>
  </si>
  <si>
    <t>Апельсин</t>
  </si>
  <si>
    <t>Итого за Пятница - 1</t>
  </si>
  <si>
    <t>День/неделя: Понедельник - 2</t>
  </si>
  <si>
    <t>175/М/ССЖ</t>
  </si>
  <si>
    <t>Чай ягодный, 200/11</t>
  </si>
  <si>
    <t>Чай с ягодами (сироп стевии)</t>
  </si>
  <si>
    <t>89/М/ССЖ</t>
  </si>
  <si>
    <t>Салат картофельный с кальмаром</t>
  </si>
  <si>
    <t>268/М/ССЖ</t>
  </si>
  <si>
    <t>348/М/ССЖ</t>
  </si>
  <si>
    <t>Компот из кураги, 200/11</t>
  </si>
  <si>
    <t>412/М/ССЖ</t>
  </si>
  <si>
    <t>Пицца Школьная</t>
  </si>
  <si>
    <t>Итого за Понедельник - 2</t>
  </si>
  <si>
    <t>День/неделя: Вторник - 2</t>
  </si>
  <si>
    <t>Чай с молоком (стевии)</t>
  </si>
  <si>
    <t>Булочка с изюмом</t>
  </si>
  <si>
    <t>37/М/ССЖ</t>
  </si>
  <si>
    <t>Салат из свежих помидоров и перца сладкого</t>
  </si>
  <si>
    <t>291/М/ССЖ</t>
  </si>
  <si>
    <t>Напиток витаминный, 200/11</t>
  </si>
  <si>
    <t>Напиток витаминный (сироп стевии)</t>
  </si>
  <si>
    <t>398/М/ССЖ</t>
  </si>
  <si>
    <t>Блинчики с джемом</t>
  </si>
  <si>
    <t>Простокваша</t>
  </si>
  <si>
    <t>Итого за Вторник - 2</t>
  </si>
  <si>
    <t>День/неделя: Среда - 2</t>
  </si>
  <si>
    <t>Макароны входят в список запрещенных продуктов</t>
  </si>
  <si>
    <t>232/М/ССЖ</t>
  </si>
  <si>
    <t>Рыба, запеченная в сметанном соусе</t>
  </si>
  <si>
    <t>128/М/ССЖ</t>
  </si>
  <si>
    <t>Картофельное пюре</t>
  </si>
  <si>
    <t>Итого за Среда - 2</t>
  </si>
  <si>
    <t>День/неделя: Четверг - 2</t>
  </si>
  <si>
    <t>174/М/ССЖ</t>
  </si>
  <si>
    <t>53/М/ССЖ</t>
  </si>
  <si>
    <t>Салат из свеклы с зеленым горошком</t>
  </si>
  <si>
    <t>266/М/ССЖ</t>
  </si>
  <si>
    <t>Бифштекс рубленый с соусом сметанно-томатным, 90/30</t>
  </si>
  <si>
    <t>Компот из вишни, 200/11</t>
  </si>
  <si>
    <t>Ацидофилин</t>
  </si>
  <si>
    <t>Итого за Четверг - 2</t>
  </si>
  <si>
    <t>День/неделя: Пятница - 2</t>
  </si>
  <si>
    <t>243/М</t>
  </si>
  <si>
    <t>Мясо тушеное (мука овсяная)</t>
  </si>
  <si>
    <t>147/М/ССЖ</t>
  </si>
  <si>
    <t>Картофель запеченный по-деревенски</t>
  </si>
  <si>
    <t>49/М/ССЖ</t>
  </si>
  <si>
    <t>Салат витаминный /2 вариант/</t>
  </si>
  <si>
    <t>289/М/ССЖ</t>
  </si>
  <si>
    <t>3/М</t>
  </si>
  <si>
    <t>Бутерброд с маслом сливочным и красной икрой</t>
  </si>
  <si>
    <t>Итого за Пятница - 2</t>
  </si>
  <si>
    <t>День/неделя: Понедельник - 3</t>
  </si>
  <si>
    <t>173/М/ССЖ</t>
  </si>
  <si>
    <t>77/М</t>
  </si>
  <si>
    <t>Сельдь с картофелем</t>
  </si>
  <si>
    <t>260/М/ССЖ</t>
  </si>
  <si>
    <t>Итого за Понедельник - 3</t>
  </si>
  <si>
    <t>День/неделя: Вторник - 3</t>
  </si>
  <si>
    <t>69/М</t>
  </si>
  <si>
    <t>Винегрет с морской капустой</t>
  </si>
  <si>
    <t>картофель отварной</t>
  </si>
  <si>
    <t>Итого за Вторник - 3</t>
  </si>
  <si>
    <t>День/неделя: Среда - 3</t>
  </si>
  <si>
    <t>294/М/ССЖ</t>
  </si>
  <si>
    <t xml:space="preserve">Рагу из овощей с курицей </t>
  </si>
  <si>
    <t>Рыба, тушеная в томатном соусе с овощами</t>
  </si>
  <si>
    <t>Итого за Среда - 3</t>
  </si>
  <si>
    <t>День/неделя: Четверг - 3</t>
  </si>
  <si>
    <t>39/М/ССЖ</t>
  </si>
  <si>
    <t>Салат из картофеля, кукурузы консервированной, огурца соленого и моркови</t>
  </si>
  <si>
    <t>265/М/ССЖ</t>
  </si>
  <si>
    <t>Плов с говядиной</t>
  </si>
  <si>
    <t>Тефтели из говядины</t>
  </si>
  <si>
    <t>Рагу из овощей</t>
  </si>
  <si>
    <t>Круассан с сыром</t>
  </si>
  <si>
    <t>Итого за Четверг - 3</t>
  </si>
  <si>
    <t>День/неделя: Пятница - 3</t>
  </si>
  <si>
    <t>256/М/ССЖ</t>
  </si>
  <si>
    <t>Соус болоньезе</t>
  </si>
  <si>
    <t>Крупа перловая с овощами</t>
  </si>
  <si>
    <t>Бефстроганов из куриного филе</t>
  </si>
  <si>
    <t>Итого за Пятница - 3</t>
  </si>
  <si>
    <t>День/неделя: Понедельник - 4</t>
  </si>
  <si>
    <t>251/М/ССЖ</t>
  </si>
  <si>
    <t>Поджарка из говядины</t>
  </si>
  <si>
    <t>Итого за Понедельник - 4</t>
  </si>
  <si>
    <t>День/неделя: Вторник - 4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</si>
  <si>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</si>
  <si>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</si>
  <si>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</si>
  <si>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459/М/ССЖ</t>
  </si>
  <si>
    <t>Итого за Вторник - 4</t>
  </si>
  <si>
    <t>День/неделя: Среда - 4</t>
  </si>
  <si>
    <t xml:space="preserve">Картофель и овощи, тушеные в соусе </t>
  </si>
  <si>
    <t>Рыба, тушеная в томате с овощами</t>
  </si>
  <si>
    <t>Итого за Среда - 4</t>
  </si>
  <si>
    <t>День/неделя: Четверг - 4</t>
  </si>
  <si>
    <t>Каша вязкая молочная из гречневой крупы (сироп стевии)</t>
  </si>
  <si>
    <t>84/М/ССЖ</t>
  </si>
  <si>
    <t>Входят в список запрещенных продуктов</t>
  </si>
  <si>
    <t>Итого за Четверг - 4</t>
  </si>
  <si>
    <t>День/неделя: Пятница - 4</t>
  </si>
  <si>
    <t>263/М/ССЖ</t>
  </si>
  <si>
    <t>Рагу из овощей с говядиной</t>
  </si>
  <si>
    <t>Итого за Пятница - 4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</si>
  <si>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</si>
  <si>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</si>
  <si>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</si>
  <si>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</si>
  <si>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</si>
  <si>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</si>
  <si>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</si>
  <si>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</si>
  <si>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</si>
  <si>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</si>
  <si>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Порционно масло</t>
  </si>
  <si>
    <t>Порционно сыр</t>
  </si>
  <si>
    <t>Блюда из яиц</t>
  </si>
  <si>
    <t>Чай с молоком (сироп стевии), 200</t>
  </si>
  <si>
    <t>Хлеб ржано-пшеничный, 60</t>
  </si>
  <si>
    <t>Яблоко, 150</t>
  </si>
  <si>
    <t>Закуска</t>
  </si>
  <si>
    <t>Холодная закуска, салат</t>
  </si>
  <si>
    <t xml:space="preserve">Соус томатный, 30 </t>
  </si>
  <si>
    <t xml:space="preserve">Соус томатный, 30  </t>
  </si>
  <si>
    <t>Компот из черной смородины (сироп стевии), 200</t>
  </si>
  <si>
    <t>Напиток витаминный (сироп стевии), 200</t>
  </si>
  <si>
    <t>Кефир, 200</t>
  </si>
  <si>
    <t>Омлет белковый</t>
  </si>
  <si>
    <t>Итого за Завтрак</t>
  </si>
  <si>
    <t xml:space="preserve">Кефир </t>
  </si>
  <si>
    <t xml:space="preserve">Салат из цветной капусты, помидоров и зелени </t>
  </si>
  <si>
    <t>Печень, тушеная в соусе</t>
  </si>
  <si>
    <t xml:space="preserve">Салат из овощей с кукурузой </t>
  </si>
  <si>
    <t>Каша вязкая молочная из пшенной крупы с ягодами (сироп стевии)</t>
  </si>
  <si>
    <t>Жаркое по-домашнему (говядина)</t>
  </si>
  <si>
    <t xml:space="preserve">Салат картофельный с кальмаром </t>
  </si>
  <si>
    <t xml:space="preserve">Салат из свежих помидоров и перца сладкого </t>
  </si>
  <si>
    <t>Мясо тушеное (говядина)</t>
  </si>
  <si>
    <t xml:space="preserve">Винегрет с морской капустой </t>
  </si>
  <si>
    <t>Рыба, тушеная в томате с овощами, (горбуша)</t>
  </si>
  <si>
    <t>Тефтели из говядины с гречкой</t>
  </si>
  <si>
    <t xml:space="preserve">Винегрет с кальмаром </t>
  </si>
  <si>
    <t>Завтрак + Промежуточное питание</t>
  </si>
  <si>
    <t>Обед + Промежуточное питание</t>
  </si>
  <si>
    <t>За период пребывания в образовательной организации</t>
  </si>
  <si>
    <t>173/М/СД</t>
  </si>
  <si>
    <t>377/М/СД</t>
  </si>
  <si>
    <t>67/М/ССЖ</t>
  </si>
  <si>
    <t>268/М/СД</t>
  </si>
  <si>
    <t>349/М/СД</t>
  </si>
  <si>
    <t>210/М/СД</t>
  </si>
  <si>
    <t>219/М/СД</t>
  </si>
  <si>
    <t>378/М/СД</t>
  </si>
  <si>
    <t>32/К/ССЖ</t>
  </si>
  <si>
    <t>261/М/СД</t>
  </si>
  <si>
    <t>348/М/СД</t>
  </si>
  <si>
    <t>229/М/СД</t>
  </si>
  <si>
    <t>376/М/СД</t>
  </si>
  <si>
    <t>43/И</t>
  </si>
  <si>
    <t>302/И</t>
  </si>
  <si>
    <t>342/М/СД</t>
  </si>
  <si>
    <t>88/М/ССЖ</t>
  </si>
  <si>
    <t>142/М/СД</t>
  </si>
  <si>
    <t>388/М/СД</t>
  </si>
  <si>
    <t>382/М/СД</t>
  </si>
  <si>
    <t>64/И</t>
  </si>
  <si>
    <t>89/К/ССЖ</t>
  </si>
  <si>
    <t>278/М/СД</t>
  </si>
  <si>
    <t>223/М/СД</t>
  </si>
  <si>
    <t>27/М/ССЖ</t>
  </si>
  <si>
    <t>271/К/СДД</t>
  </si>
  <si>
    <t>376/И/СД</t>
  </si>
  <si>
    <t>101/М/ССЖ</t>
  </si>
  <si>
    <t>232/М/СД</t>
  </si>
  <si>
    <t>266/М/СД</t>
  </si>
  <si>
    <t>303/И</t>
  </si>
  <si>
    <t>256/М/СД</t>
  </si>
  <si>
    <t>380/М/СД</t>
  </si>
  <si>
    <t>69/И</t>
  </si>
  <si>
    <t>23/М/ССЖ</t>
  </si>
  <si>
    <t>274/И</t>
  </si>
  <si>
    <t>70/И</t>
  </si>
  <si>
    <t xml:space="preserve">Предельные величины хлебных единиц (ХЕ ) в сутки </t>
  </si>
  <si>
    <t>Национальное руководство. Нутрициология и клиническая диетология, ред, В.А. Тутельян, изд. ГЭОТАР-Медиа, 2020</t>
  </si>
  <si>
    <t>Руководство для практикующих врачей. Рациональная фармакотерапия детских заболеваний, ред. А.А. Баранов, изд. Литерра, 2007</t>
  </si>
  <si>
    <t>Руководство по лечебному питанию детей, ред. К.С. Лододо, Т.Э, Боровик изд. М-Медицина, 2000</t>
  </si>
  <si>
    <t>СанПиН 2.3/2.4 3590-19</t>
  </si>
  <si>
    <t>МР 2.4.0162-19 «Особенности организации питания детей, страдающих сахарным диабетом и иными заболеваниями, сопровождающимися ограничениями в питании (в образовательных и оздоровительных организациях)</t>
  </si>
  <si>
    <t>7-10 лет</t>
  </si>
  <si>
    <t>15-16</t>
  </si>
  <si>
    <t>5-6 лет</t>
  </si>
  <si>
    <t>15-19</t>
  </si>
  <si>
    <t>не регламентирует</t>
  </si>
  <si>
    <t>11-14 лет мальчики</t>
  </si>
  <si>
    <t>18-20</t>
  </si>
  <si>
    <t>7-9 лет</t>
  </si>
  <si>
    <t>18-22,5</t>
  </si>
  <si>
    <t>11-14 лет девочки</t>
  </si>
  <si>
    <t>16-17</t>
  </si>
  <si>
    <t>10-11 лет</t>
  </si>
  <si>
    <t>20-25</t>
  </si>
  <si>
    <t>15-18  юноши</t>
  </si>
  <si>
    <t>19-21</t>
  </si>
  <si>
    <t>12-13 лет</t>
  </si>
  <si>
    <t>22-27,5</t>
  </si>
  <si>
    <t>15-18  девушки</t>
  </si>
  <si>
    <t>17-18</t>
  </si>
  <si>
    <t>14-15 лет</t>
  </si>
  <si>
    <t>26-31</t>
  </si>
  <si>
    <t>Обоснование потребности в пищевых веществах и энергии для больных сахарным диабетом</t>
  </si>
  <si>
    <t>СанПиН 2.3/2.4 3590-90</t>
  </si>
  <si>
    <t>Расчет нормы по таблице № 4 к МР 2.4.0162-19 «Особенности организации питания детей, страдающих сахарным диабетом …</t>
  </si>
  <si>
    <t>Национальное руководство. Нутрициология и клиническая диетология, ред, В.А. Тутельян, изд. ГЭОТАР-Медиа, 2020; Руководство для практикующих врачей. Рациональная фармакотерапия детских заболеваний, ред. А.А. Баранов, изд. Литерра, 2007</t>
  </si>
  <si>
    <t>Возраст</t>
  </si>
  <si>
    <t xml:space="preserve">с 7 до 11 лет   </t>
  </si>
  <si>
    <t xml:space="preserve">с 12 лет и старше  </t>
  </si>
  <si>
    <t>Суточная калорийность</t>
  </si>
  <si>
    <t>не регламентировано</t>
  </si>
  <si>
    <t>Белки</t>
  </si>
  <si>
    <t>Жиры</t>
  </si>
  <si>
    <t>Углеводы</t>
  </si>
  <si>
    <t>ХЕ\сутки</t>
  </si>
  <si>
    <t>28**</t>
  </si>
  <si>
    <t>32**</t>
  </si>
  <si>
    <t>Соотношение БЖУ к ЭЦ</t>
  </si>
  <si>
    <t xml:space="preserve">* Расчетные данные исходя нормы </t>
  </si>
  <si>
    <t>** Расчетные данные исходя из соотношения  1 ХЕ =12 г. углеводов</t>
  </si>
  <si>
    <t>Распределение (расчетное) в соотв. с МР 2.4.0162-19,  П и ЭЦ по приемам пищи для больных с сахарным диабетом</t>
  </si>
  <si>
    <t>Распределение ЭЦ от суточной потребности, %</t>
  </si>
  <si>
    <t>Время приема пищи</t>
  </si>
  <si>
    <t>Суммарная масса блюд, грамм</t>
  </si>
  <si>
    <t>Количество (расчетное) ХЕ (единиц)</t>
  </si>
  <si>
    <t>Ккал</t>
  </si>
  <si>
    <t>%</t>
  </si>
  <si>
    <t>Углеводы, г</t>
  </si>
  <si>
    <t>не регламентирована</t>
  </si>
  <si>
    <t>Второй завтрак</t>
  </si>
  <si>
    <t>Ужин</t>
  </si>
  <si>
    <t>Второй ужин</t>
  </si>
  <si>
    <t>Примерное распределение П и ЭЦ по приемам пищи с учетов режима работы общеобразовательных организаций</t>
  </si>
  <si>
    <t>Первый легкий завтрак дома (п.2.1. МР 2.4.0179-20 первый приём пищи ребенком дома)</t>
  </si>
  <si>
    <t>7.30-8.00</t>
  </si>
  <si>
    <t>Основной завтрак (в школе)</t>
  </si>
  <si>
    <t>9.30-10.00</t>
  </si>
  <si>
    <t>11.30-12.00</t>
  </si>
  <si>
    <t>13.30-14.00</t>
  </si>
  <si>
    <t>15.30-16.00</t>
  </si>
  <si>
    <t>17.30-18.00</t>
  </si>
  <si>
    <t>20.00-21.00</t>
  </si>
  <si>
    <t>Принимаемые в качестве критерия величины***</t>
  </si>
  <si>
    <t>Фактическое распределение П и ЭЦ проекта типового диетического меню (диабет) для общеобразовательных организаций г. Велючинск</t>
  </si>
  <si>
    <t>100 % Норма</t>
  </si>
  <si>
    <t>Промежуточное питание №1</t>
  </si>
  <si>
    <t>Итого за Промежуточное питание №1</t>
  </si>
  <si>
    <t>Промежуточное питание №2</t>
  </si>
  <si>
    <t>Итого за Промежуточное питание №2</t>
  </si>
  <si>
    <t>Рекомендуемый суточный набор пищевых продуктов по  МР 2.4.0162-19</t>
  </si>
  <si>
    <t>Рекомендуемый суточный набор пищевых продуктов по МР 2.4.0162-19</t>
  </si>
  <si>
    <t>За Промежуточное питание №2</t>
  </si>
  <si>
    <t>За Промежуточное питание №1</t>
  </si>
  <si>
    <t>Среднее значение за Завтрак</t>
  </si>
  <si>
    <t>Среднее значение за Промежуточное питание №1</t>
  </si>
  <si>
    <t>Среднее значение за Обед</t>
  </si>
  <si>
    <t>Среднее значение за Промежуточное питание №2</t>
  </si>
  <si>
    <t xml:space="preserve">Среднее значение за рацион </t>
  </si>
  <si>
    <t>Приложение №2</t>
  </si>
  <si>
    <t>Приложение №3</t>
  </si>
  <si>
    <t>Приложение №4</t>
  </si>
  <si>
    <t>Приложение №5</t>
  </si>
  <si>
    <t>% выполнения МР 2.4.0162-19</t>
  </si>
  <si>
    <t>Сравнительная структрура применямого основного и перспективного диетического (СД) меню для учащихся общеобразовательных организаций</t>
  </si>
  <si>
    <t>3-5%</t>
  </si>
  <si>
    <t>20-25%</t>
  </si>
  <si>
    <t>6-8%</t>
  </si>
  <si>
    <t>28-33%</t>
  </si>
  <si>
    <t>150-200</t>
  </si>
  <si>
    <t>180-200</t>
  </si>
  <si>
    <t>150-250</t>
  </si>
  <si>
    <t>1-2</t>
  </si>
  <si>
    <t>12-24</t>
  </si>
  <si>
    <t>Анализ выполнения натуральных норм выдачи пищевых продуктов типового 20-ти дневного основного меню диетического (СД) питания для  общеобразовательных организаций возрастная категория 12-18 лет.</t>
  </si>
  <si>
    <t>Показатели соотношения пищевых веществ и энергии  типового 20-ти дневного меню диетического питания (СД) для  общеобразовательных организаций возрастная категория 12-18 лет</t>
  </si>
  <si>
    <t>Основное меню 12-18 лет</t>
  </si>
  <si>
    <t>Суп из овощей с курицей со сметаной, 250/15/10</t>
  </si>
  <si>
    <t>Запеканка из творога с соусом ягодным, 200/30</t>
  </si>
  <si>
    <t>Рассольник ленинградский (крупа перловая) с говядиной отварной, 250/10</t>
  </si>
  <si>
    <t>Запеканка картофельная с субпродуктами с соусом сметанно-томатным, 280/30</t>
  </si>
  <si>
    <t>Котлета Морячок с соусом сметанным, 100/30</t>
  </si>
  <si>
    <t>Борщ с капустой и картофелем с курицей со сметаной, 250/15/10</t>
  </si>
  <si>
    <t>Пельмени мясные отварные с маслом, 280/5</t>
  </si>
  <si>
    <t>Суп крестьянский с рисом с говядиной со сметаной, 250/10/10</t>
  </si>
  <si>
    <t>Суп картофельный с мясными фрикадельками,  250/20</t>
  </si>
  <si>
    <t>Каша вязкая молочная из смеси круп, 200/5/5</t>
  </si>
  <si>
    <t>Суп картофельный с бобовыми (горохом) с курицей,  250/15</t>
  </si>
  <si>
    <t>Котлеты домашние с соусом сметанно-томатным, 100/30</t>
  </si>
  <si>
    <t>Сырники из творога с молоком сгущенным, 200/30</t>
  </si>
  <si>
    <t>Суп картофельный с рыбными фрикадельками, 250/20</t>
  </si>
  <si>
    <t>Плов с отварной птицей, 100/180</t>
  </si>
  <si>
    <t>Котлета из мяса говядины и печени с соусом сметанно-томатным, 100/30</t>
  </si>
  <si>
    <t>Суп картофельный с макаронами с говядиной, 250/10</t>
  </si>
  <si>
    <t>Каша вязкая молочная из рисовой крупы, 200/5/5</t>
  </si>
  <si>
    <t>Сардельки отварные с маслом сливочным, 100/5</t>
  </si>
  <si>
    <t>Суп картофельный с бобовыми (фасолью) с говядиной,  250/10</t>
  </si>
  <si>
    <t>Каша вязкая молочная из пшеничной крупы с ягодами, 200/5/5/10</t>
  </si>
  <si>
    <t>Пудинг из творога (запеченный) с соусом ягодным, 200/30</t>
  </si>
  <si>
    <t>Бедро куриное запеченное с маслом сливочным, 100/5</t>
  </si>
  <si>
    <t>Пельмени рыбные с маслом, 280/5</t>
  </si>
  <si>
    <t>Щи зеленые с курицей со сметаной, 250/15/10</t>
  </si>
  <si>
    <t>Рассольник ленинградский (крупа перловая) с говядиной, 250/10</t>
  </si>
  <si>
    <t>Котлета рыбная (горбуша) с маслом, 100/5</t>
  </si>
  <si>
    <t>Каша вязкая молочная из гречневой крупы, 200/5/5</t>
  </si>
  <si>
    <t>Борщ с фасолью и картофелем с говядиной со сметаной, 250/10/10</t>
  </si>
  <si>
    <t>Структура типового 20-ти дневного основного меню диетического (СД) питания для  общеобразовательных организаций возрастная категория 12-18 лет.</t>
  </si>
  <si>
    <t>Каша вязкая молочная из овсяных хлопьев " Геркулес" c ягодами, 240/10(сироп стевии)</t>
  </si>
  <si>
    <t>Каша вязкая молочная из овсяной крупы с ягодами, 240/10 (сироп стевии)</t>
  </si>
  <si>
    <t>Каша вязкая молочная из гречневой крупы (сироп стевии) с ягодами, 240/10</t>
  </si>
  <si>
    <t>Каша вязкая молочная из гречневой крупы с ягодами (сироп стевии), 240/10</t>
  </si>
  <si>
    <t>Каша вязкая молочная из овсяных хлопьев с ягодами (сироп стевии), 240/10</t>
  </si>
  <si>
    <t>Смесь орехово-фруктовая (курага, чернослив, орехи грецкие), 10/10/10</t>
  </si>
  <si>
    <t>Борщ с капустой и картофелем с курицей со сметаной 10%, 250/15/10</t>
  </si>
  <si>
    <t>Суп из овощей с курицей со сметаной 10%, 250/15/10</t>
  </si>
  <si>
    <t>Котлеты из говядины с соусом сметанно-томатным (мука овсяная), 100/30</t>
  </si>
  <si>
    <t>Каша вязкая молочная из пшенной крупы с ягодами (сироп стевии), 250/10</t>
  </si>
  <si>
    <t>Щи из свежей капусты с картофелем с говядиной со сметаной 10%, 250/10/10</t>
  </si>
  <si>
    <t>Тефтели из говядины с соусом сметанно-томатным, 100/20</t>
  </si>
  <si>
    <t>Запеканка из творога с соусом ягодным (сироп стевии), 200/60</t>
  </si>
  <si>
    <t>Суфле из печени с соусом сметанным, 100/30 (мука овсяная)</t>
  </si>
  <si>
    <t>Суп картофельный с пшеном с говядиной, 250/10</t>
  </si>
  <si>
    <t>Рыба запеченная  с соусом томатным (без муки), 100/30</t>
  </si>
  <si>
    <t>Бифштекс рубленный из говядины с соусом сметанно-томатным, 100/30</t>
  </si>
  <si>
    <t>Каша вязкая молочная из пшенной с ягодами (сироп стевии), 250/10</t>
  </si>
  <si>
    <t>Фрикадельки мясные с соусом сметанно-томатным (мука овсяная), 100/30</t>
  </si>
  <si>
    <t>Сырники из творога (мука овсяная) с соусом ягодным (сироп стевии), 200/60</t>
  </si>
  <si>
    <t>Суп из овощей с говядиной со сметаной 10%, 250/10/10</t>
  </si>
  <si>
    <t>Бедро куриное запеченное с соусом сметанно-томатным, 100/30</t>
  </si>
  <si>
    <t>Щииз свежей капусты с картофелем с курицей со сметаной 10%, 250/15/10</t>
  </si>
  <si>
    <t>Куриное филе запеченное с соусом томатным (без муки), 100/30</t>
  </si>
  <si>
    <t>Борщ с фасолью и картофелем с говядиной со сметаной 10%, 250/10/10</t>
  </si>
  <si>
    <t>Сыр полутвердый, 20</t>
  </si>
  <si>
    <t>Каша вязкая молочная из овсяных хлопьев " Геркулес" с ягодами, 240/10, 250</t>
  </si>
  <si>
    <t>Сырники из творога, 200</t>
  </si>
  <si>
    <t>Рыба, тушеная в томате с овощами, 120</t>
  </si>
  <si>
    <t>Каша вязкая молочная из пшенной крупы с ягодами (сироп стевии), 260</t>
  </si>
  <si>
    <t>Рагу из овощей с курицей, 280</t>
  </si>
  <si>
    <t>Запеканка из творога, 200</t>
  </si>
  <si>
    <t xml:space="preserve">Суфле из печени, 100 </t>
  </si>
  <si>
    <t>Каша гречневая молочная с ягодами, 240/10, 250</t>
  </si>
  <si>
    <t xml:space="preserve">Мясо тушеное (говядина), 120 </t>
  </si>
  <si>
    <t>Каша вязкая молочная из пшенной крупы с ягодами (сироп стевии) , 260</t>
  </si>
  <si>
    <t>Каша гречневая молочная с ягодами, 240/10 , 250</t>
  </si>
  <si>
    <t>Каша перловая с овощами, 180</t>
  </si>
  <si>
    <t>Бедро куриное запеченное, 120</t>
  </si>
  <si>
    <t>Соус ягодный (сироп стевии) , 60</t>
  </si>
  <si>
    <t>Соус ягодный (сироп стевии) , 5060</t>
  </si>
  <si>
    <t>Картофель запеченный по-деревенски, 180</t>
  </si>
  <si>
    <t>Соус болоньезе, 120</t>
  </si>
  <si>
    <t>Хлеб ржано-пшеничный, 50</t>
  </si>
  <si>
    <t>Хлеб ржано-пшеничный, 80</t>
  </si>
  <si>
    <t xml:space="preserve">Картофель отварной, 180 </t>
  </si>
  <si>
    <t>Каша гречневая рассыпчатая, 180</t>
  </si>
  <si>
    <t xml:space="preserve">Картофель и овощи, тушеные в соусе, 180  </t>
  </si>
  <si>
    <t>Винегрет овощной, 100</t>
  </si>
  <si>
    <t>Салат из цветной капусты, помидоров и зелени, 100</t>
  </si>
  <si>
    <t>Салат из овощей с кукурузой, 100</t>
  </si>
  <si>
    <t>Салат из свежих помидоров и огурцов, 100</t>
  </si>
  <si>
    <t>Салат из морской капусты и моркови с яйцом, 100</t>
  </si>
  <si>
    <t>Салат картофельный с кальмаром, 100</t>
  </si>
  <si>
    <t>Салат из свежих помидоров и перца сладкого, 100</t>
  </si>
  <si>
    <t>Салат из свеклы с зеленым горошком, 100</t>
  </si>
  <si>
    <t>Салат витаминный /2 вариант/, 100</t>
  </si>
  <si>
    <t>Винегрет с морской капустой, 100</t>
  </si>
  <si>
    <t>Салат из свежих помидоров, 100</t>
  </si>
  <si>
    <t>Салат из свежих огурцов, 100</t>
  </si>
  <si>
    <t>Винегрет с кальмаром, 100</t>
  </si>
  <si>
    <t>Хлеб ржаной, 70</t>
  </si>
  <si>
    <t>Хлеб ржаной, 80</t>
  </si>
  <si>
    <t>Суп из овощей со сметаной с курицей, 250/10/15, 275</t>
  </si>
  <si>
    <t>Рассольник ленинградский (крупа перловая) с говядиной, 250/10, 260</t>
  </si>
  <si>
    <t>Борщ с капустой и картофелем со сметаной с курицей, 250/10/15, 275</t>
  </si>
  <si>
    <t>Щи из свежей капусты с картофелем со сметаной c говядиной, 250/10/10, 270</t>
  </si>
  <si>
    <t>Суп картофельный с мясными фрикадельками,  250/20, 270</t>
  </si>
  <si>
    <t>Суп картофельный с бобовыми (горохом) c курицей,  250/15, 265</t>
  </si>
  <si>
    <t>Суп картофельный с рыбными фрикадельками, 250/20, 270</t>
  </si>
  <si>
    <t>Суп картофельный с крупой (пшено) с говядиной, 250/10, 260</t>
  </si>
  <si>
    <t>Суп картофельный с бобовыми (фасолью) с говядиной,  250/10, 260</t>
  </si>
  <si>
    <t>Суп из овощей со сметаной с говядиной, 250/10/10, 270</t>
  </si>
  <si>
    <t>Щи из свежей капусты с картофелем со сметаной c курицей, 250/10/15, 275</t>
  </si>
  <si>
    <t>Борщ с фасолью и картофелем со сметаной с говядиной, 250/10/10, 270</t>
  </si>
  <si>
    <t xml:space="preserve">Котлеты из говядины, 100 </t>
  </si>
  <si>
    <t xml:space="preserve">Печень, тушеная в соусе, 100 </t>
  </si>
  <si>
    <t xml:space="preserve">Гуляш из говядины, 100 </t>
  </si>
  <si>
    <t>Бедро куриное запеченное запеченное, 100</t>
  </si>
  <si>
    <t xml:space="preserve">Жаркое по-домашнему, 280 </t>
  </si>
  <si>
    <t>Тефтели из говядины с гречкой, 100</t>
  </si>
  <si>
    <t xml:space="preserve">Рыба запеченная, 100 </t>
  </si>
  <si>
    <t xml:space="preserve">Бифштекс рубленый (говядина), 100 </t>
  </si>
  <si>
    <t xml:space="preserve">Фрикадельки мясные (говядина), 100 </t>
  </si>
  <si>
    <t>Бедро куриное запеченное, 100</t>
  </si>
  <si>
    <t xml:space="preserve">Рыба, тушеная в томате с овощами, 100 (горбуша) </t>
  </si>
  <si>
    <t>Куриное филе запеченное, 100</t>
  </si>
  <si>
    <t>Тефтели из говядины с гречкой, 110</t>
  </si>
  <si>
    <t>Поджарка из говядины, 100</t>
  </si>
  <si>
    <t>Рыба, тушеная в томате с овощами, 100 (горбуша)</t>
  </si>
  <si>
    <t>Рагу из овощей с говядиной, 280</t>
  </si>
  <si>
    <t>Соус сметанно-томатный (мука овсяная), 30</t>
  </si>
  <si>
    <t>Соус сметанно-томатный, 20</t>
  </si>
  <si>
    <t xml:space="preserve">Картофель и овощи, тушеные в соусе, 180 </t>
  </si>
  <si>
    <t xml:space="preserve">Рагу из овощей, 180 </t>
  </si>
  <si>
    <t>12-18 лет</t>
  </si>
  <si>
    <t>800-900</t>
  </si>
  <si>
    <t>550-600</t>
  </si>
  <si>
    <t>500-600</t>
  </si>
  <si>
    <t>2400-3000</t>
  </si>
  <si>
    <t>275-313</t>
  </si>
  <si>
    <t>23-28</t>
  </si>
  <si>
    <t>5-7</t>
  </si>
  <si>
    <t>7-9</t>
  </si>
  <si>
    <t>2-3</t>
  </si>
  <si>
    <t>60-84</t>
  </si>
  <si>
    <t>24-36</t>
  </si>
  <si>
    <t>84-108</t>
  </si>
  <si>
    <t>Возрастная категория 12-18 лет</t>
  </si>
  <si>
    <t>Расчёт ХЭХ типового 20-ти дневного меню диетического питания (СД) для  общеобразовательных организаций возрастная категория 12 - 18 лет</t>
  </si>
  <si>
    <t xml:space="preserve">Каша вязкая молочная из овсяных хлопьев " Геркулес" с ягодами, 240/10 </t>
  </si>
  <si>
    <t>Суп из овощей со сметаной с филе куриным отварным, 250/10/15</t>
  </si>
  <si>
    <t>Котлеты из говядины с соусом сметанно-томатным, 100/30</t>
  </si>
  <si>
    <t>Сырники из творога с соусом ягодным, 200/60</t>
  </si>
  <si>
    <t xml:space="preserve"> Рассольник ленинградский (крупа перловая) с говядиной отварной, 250/10</t>
  </si>
  <si>
    <t>Борщ с капустой и картофелем со сметаной и филе куриным отварным, 250/10/15</t>
  </si>
  <si>
    <t>Щи из свежей капусты с картофелем со сметаной с говядиной отварной, 250/10/10</t>
  </si>
  <si>
    <t>Суп картофельный с бобовыми (горохом) с филе куриным отварным,  250/15</t>
  </si>
  <si>
    <t>Тефтели из говядины с гречкой с соусом сметанно-томатным, 100/20</t>
  </si>
  <si>
    <t xml:space="preserve">Суп картофельный с рыбными фрикадельками, 250/20 </t>
  </si>
  <si>
    <t>Суфле из печени с соусом сметанным, 100/30</t>
  </si>
  <si>
    <t>Суп картофельный с крупой (пшено) с говядиной отварной, 250/10</t>
  </si>
  <si>
    <t>Рыба запеченная с соусом томатным, 100/30</t>
  </si>
  <si>
    <t>Каша гречневая молочная с ягодами, 240/10</t>
  </si>
  <si>
    <t>Бифштекс рубленый (говядина) с соусом сметанно-томатным, 100/30</t>
  </si>
  <si>
    <t>Суп картофельный с бобовыми (фасолью) с отварной говядиной,  250/10</t>
  </si>
  <si>
    <t>Фрикадельки мясные (говядина) с соусом сметанно-томатным, 100/30</t>
  </si>
  <si>
    <t xml:space="preserve">Суп из овощей со сметаной с говядиной отварной, 250/10/10 </t>
  </si>
  <si>
    <t>Наименование показателя</t>
  </si>
  <si>
    <t>Щи из свежей капусты с картофелем со сметаной с филе куриным отварным, 250/10/15</t>
  </si>
  <si>
    <t>Бедро куриное запеченное с соусом сметанным, 100/30</t>
  </si>
  <si>
    <t>Сырники из творога с соусом ягодным, 200/50</t>
  </si>
  <si>
    <t>Суп картофельный с бобовыми (фасолью) с говядиной отварной,  250/10</t>
  </si>
  <si>
    <t>Борщ с фасолью и картофелем со сметаной с говядиной отварной, 250/10/10</t>
  </si>
  <si>
    <t>Бедро куриное запеченное с соусом томатным, 100/30</t>
  </si>
  <si>
    <r>
      <t xml:space="preserve">*** В связи с тем, что расчет калоричности нормы продуктов, преведенный в таблице №4 ы по таблице № 4 к МР 2.4.0162-19 "Особенности организации питания детей, страдающих сахарным диабетом …" имеет вариативность </t>
    </r>
    <r>
      <rPr>
        <sz val="11"/>
        <color theme="1"/>
        <rFont val="Calibri"/>
        <family val="2"/>
        <charset val="204"/>
      </rPr>
      <t>±</t>
    </r>
    <r>
      <rPr>
        <sz val="11"/>
        <color theme="1"/>
        <rFont val="Arial Narrow"/>
        <family val="2"/>
        <charset val="204"/>
      </rPr>
      <t>3% от используемых пищевыз продуктов, применяем за норму данные по потребности в пищевых веществах и энергии указанному в Руководстве по лечебному питанию детей под ред. К.С. Лододо</t>
    </r>
  </si>
  <si>
    <t>Нормативное, расчетное и фактическое распределение П и ЭЦ по приемам пищи для обучающихся общеобразовательных организаций с подтвержденным диагнозом сахарный диабет</t>
  </si>
  <si>
    <t>Органичение животных жиров</t>
  </si>
  <si>
    <t>В составе содержит желток</t>
  </si>
  <si>
    <t>Содержится сахар. Возможно приготовление блюда с исключением или заменой сахара</t>
  </si>
  <si>
    <t>Содержится сахар. Возможно приготовление напитка с исключением или заменой сахара</t>
  </si>
  <si>
    <t>Не рекомендуется в СД диете</t>
  </si>
  <si>
    <t>Рекомендуется перенести на промежуточный прием пищи</t>
  </si>
  <si>
    <t>Готовится с добавлением муки пшеничной, возможно приготовление блюда с заменой муки пшеничной на овсяную. Вместе с этим рекомендуется замена блюда*</t>
  </si>
  <si>
    <t>Рекомендуется заменаит на ржаной хлеб</t>
  </si>
  <si>
    <t>Рекомендуется заменить на ржаной хлеб</t>
  </si>
  <si>
    <t>Не рекомендуется включение в рацион сладких плодов и ягод</t>
  </si>
  <si>
    <t>Превышено содержание животных жиров</t>
  </si>
  <si>
    <t>В СД диете рекомендуется снижение животных жиров</t>
  </si>
  <si>
    <t>Содержит муку пшеничную. Возможно приготовление блюда с заменой пшеничной муки на овсяную. Вместе с этим рекоментуется замена блюда.</t>
  </si>
  <si>
    <t>Готовится на основе картофельного пюре. При измельчении картофеля высвобождается картофельный крахмал и повышается гликемический индекс. Рекомендуется заменить блюдо</t>
  </si>
  <si>
    <t>В состав входят хлеб пшеничный, панировочные сухари. Рекомендуется замена блюда*.</t>
  </si>
  <si>
    <t>Содержит муку пшеничную. Данное блюдо не рекомендуется в СД диете</t>
  </si>
  <si>
    <t>Содержится мука пшеничная. Рекомендуется заменить блюдо</t>
  </si>
  <si>
    <t>Содержит желток. Рекомендуется заменить блюдо</t>
  </si>
  <si>
    <t>Рис входит с состав запрещенных продуктов, рекомендуется заменитьблюдо</t>
  </si>
  <si>
    <t>Содержит жирные молочные продукты. Рекомендуется заменить блюдо</t>
  </si>
  <si>
    <t>Содержит хлеб пшеничный, сухари панировочные. Рекомендуется замена блюда</t>
  </si>
  <si>
    <t>Возможно приготовление блюда с исключением яичного желтка</t>
  </si>
  <si>
    <t>Содержит хлеб пшеничный, сухари панировочные. Блюдо рекомендуется заменить</t>
  </si>
  <si>
    <t>Содержат сахар и муку пшеничную. Возможно приготовление с заменой муки пшеничной на муку овсяную и исключением / заменой сахара. Рекомендуется заменить*</t>
  </si>
  <si>
    <t>Рис входит с список запрещенных продуктов. Рекомендуется замена блюда</t>
  </si>
  <si>
    <t>Содержит муку пшеничную, хлеб пшеничный. Рекомендуется заменить блюдо</t>
  </si>
  <si>
    <t>Готовится с добавлением муки пшеничной. Рекомендуется заменить соус</t>
  </si>
  <si>
    <t>При измельчении картофеля высвобождается картофельный крахмал и повышается гликемический индекс. Рекомендуется заменить блюдо</t>
  </si>
  <si>
    <t>Рекомендуется перенести на промежуточное питание</t>
  </si>
  <si>
    <t>Входит с список запрещенных продуктов</t>
  </si>
  <si>
    <t>Соус содержит муку прешичную. Рекомендуется заменить на соус без мучной пассеровки</t>
  </si>
  <si>
    <t>Может содержать в составе модифицированный крахмал. Рекомендуется заменить блюдо</t>
  </si>
  <si>
    <t>Сельдь - жирная соленая рыба, не рекомендуется в СД диете</t>
  </si>
  <si>
    <t>Готовится с мукой пшеничной. Возможно приготовление блюда с заменой муки пшеничной на муку овсяную. Рекомендуется заменить блюдо</t>
  </si>
  <si>
    <t>Готовится с добавлением манной крупы. Рекомендуется заменить блюдо</t>
  </si>
  <si>
    <t>Рис входит с список запрещенных продуктов. Рекомендуется заменить блюдо</t>
  </si>
  <si>
    <t>Рекомендуется заменить масло сливочное на соус на основе овсяной муки</t>
  </si>
  <si>
    <t>При изменитьчении картофеля высвобождается картофельных крахмал, что повышает гликемический индекс блюда. Рекомендуется заменить.</t>
  </si>
  <si>
    <t>Содержит в составе хлеб пшеничный, сухари панировочные. Рекомендуется заменить блюдо</t>
  </si>
  <si>
    <t>Макаронные изделия входят в список запрещенных продуктов. Рекомендуется заменить блюдо.</t>
  </si>
  <si>
    <t>Содержат муку пшеничную. Не рекомендуется в СД диете</t>
  </si>
  <si>
    <t>В состав блюдо входит желток. Рекомендуется заменить блюдо</t>
  </si>
  <si>
    <t>В состав салата входят соленые огурцы. Рекомендуется заменить блюдо</t>
  </si>
  <si>
    <t>При приготовлении добавляется яйцо и мука пшеничная. Рекомендуется заменить блюдо</t>
  </si>
  <si>
    <t>Содержит муку пшеничную. Возможно приготовление блюда с заменой муки пшеничной на овсяную. Рекомендуется заменить блюдо</t>
  </si>
  <si>
    <t>Рекомендуется заменить на хланой хлеб</t>
  </si>
  <si>
    <t>Содержится желток. Рекомендуется заменить блюдо</t>
  </si>
  <si>
    <t>Рис входит в список запрещенных продуктов. Рекомендуется заменить блюдо</t>
  </si>
  <si>
    <t>Содержат муку пшеничную, сахар. Рекомендуется заменить блюдо</t>
  </si>
  <si>
    <t>В состав блюда входят сухари панировочные, хлеб пшеничный. Рекомендуется заменить блюдо</t>
  </si>
  <si>
    <t>При измельчении картофеля высвобождается картофельный крахмал, что повышает гликемический индекс блюда. Рекомендуется заменить</t>
  </si>
  <si>
    <t>В составе содержится яичный желток, рекомендуется заменить блюдо</t>
  </si>
  <si>
    <t>Превышено содержание животных жиров, содержится мука пшеничная. Рекомендуется заменить блюдо</t>
  </si>
  <si>
    <t xml:space="preserve">Типовое 20-ти дневное диетическое меню для организации питания обучающихся муниципальных общеобразовательных организаций Петропавловск-Камчатского городского округа                                                    возрастной группы 12-18 лет с заболеванием сахарный диабет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</si>
</sst>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\-??\ _₽_-;_-@_-"/>
    <numFmt numFmtId="165" formatCode="0.0"/>
    <numFmt numFmtId="166" formatCode="0&quot;%&quot;"/>
    <numFmt numFmtId="167" formatCode="[$-419]dd/mmm"/>
  </numFmts>
  <fonts count="32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8"/>
      <name val="Arial"/>
      <family val="2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rgb="FF000000"/>
      <name val="Arial"/>
      <family val="2"/>
      <charset val="1"/>
    </font>
    <font>
      <sz val="11"/>
      <name val="Arial Narrow"/>
      <charset val="204"/>
    </font>
    <font>
      <b/>
      <sz val="11"/>
      <name val="Arial Narrow"/>
      <charset val="204"/>
    </font>
    <font>
      <sz val="11"/>
      <color theme="1"/>
      <name val="Arial Narrow"/>
      <charset val="204"/>
    </font>
    <font>
      <b/>
      <sz val="11"/>
      <color theme="1"/>
      <name val="Arial Narrow"/>
      <charset val="204"/>
    </font>
    <font>
      <b/>
      <i/>
      <sz val="11"/>
      <color theme="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theme="1"/>
      <name val="Arial"/>
      <family val="2"/>
      <charset val="1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Arial Narrow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2F2F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1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5" fillId="0" borderId="0"/>
    <xf numFmtId="0" fontId="6" fillId="0" borderId="0"/>
    <xf numFmtId="0" fontId="10" fillId="0" borderId="0"/>
    <xf numFmtId="9" fontId="10" fillId="0" borderId="0" applyBorder="0" applyProtection="0"/>
    <xf numFmtId="9" fontId="11" fillId="0" borderId="0" applyBorder="0" applyProtection="0"/>
    <xf numFmtId="0" fontId="5" fillId="0" borderId="0"/>
    <xf numFmtId="164" fontId="7" fillId="0" borderId="0" applyBorder="0" applyProtection="0"/>
    <xf numFmtId="0" fontId="4" fillId="0" borderId="0"/>
    <xf numFmtId="0" fontId="17" fillId="0" borderId="0"/>
    <xf numFmtId="0" fontId="3" fillId="0" borderId="0"/>
    <xf numFmtId="0" fontId="2" fillId="0" borderId="0"/>
    <xf numFmtId="0" fontId="20" fillId="0" borderId="0"/>
    <xf numFmtId="9" fontId="6" fillId="0" borderId="0" applyBorder="0" applyProtection="0"/>
    <xf numFmtId="0" fontId="6" fillId="0" borderId="0"/>
    <xf numFmtId="0" fontId="6" fillId="0" borderId="0"/>
    <xf numFmtId="9" fontId="20" fillId="0" borderId="0" applyBorder="0" applyProtection="0"/>
    <xf numFmtId="164" fontId="20" fillId="0" borderId="0" applyBorder="0" applyProtection="0"/>
    <xf numFmtId="0" fontId="2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9" fontId="11" fillId="0" borderId="0" applyBorder="0" applyProtection="0"/>
    <xf numFmtId="9" fontId="6" fillId="0" borderId="0" applyBorder="0" applyProtection="0"/>
    <xf numFmtId="9" fontId="6" fillId="0" borderId="0" applyBorder="0" applyProtection="0"/>
    <xf numFmtId="164" fontId="20" fillId="0" borderId="0" applyBorder="0" applyProtection="0"/>
    <xf numFmtId="0" fontId="10" fillId="0" borderId="0"/>
    <xf numFmtId="9" fontId="17" fillId="0" borderId="0" applyFont="0" applyFill="0" applyBorder="0" applyAlignment="0" applyProtection="0"/>
  </cellStyleXfs>
  <cellXfs count="302">
    <xf numFmtId="0" fontId="0" fillId="0" borderId="0" xfId="0"/>
    <xf numFmtId="0" fontId="12" fillId="0" borderId="0" xfId="0" applyFont="1"/>
    <xf numFmtId="0" fontId="14" fillId="2" borderId="0" xfId="0" applyFont="1" applyFill="1" applyAlignment="1">
      <alignment horizontal="right"/>
    </xf>
    <xf numFmtId="0" fontId="12" fillId="0" borderId="0" xfId="0" applyFont="1" applyAlignment="1">
      <alignment vertical="center" wrapText="1"/>
    </xf>
    <xf numFmtId="0" fontId="12" fillId="0" borderId="0" xfId="7" applyFont="1"/>
    <xf numFmtId="0" fontId="12" fillId="0" borderId="5" xfId="0" applyFont="1" applyBorder="1"/>
    <xf numFmtId="2" fontId="12" fillId="0" borderId="5" xfId="0" applyNumberFormat="1" applyFont="1" applyBorder="1"/>
    <xf numFmtId="0" fontId="13" fillId="0" borderId="5" xfId="0" applyFont="1" applyBorder="1"/>
    <xf numFmtId="0" fontId="12" fillId="3" borderId="0" xfId="0" applyFont="1" applyFill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4" fillId="4" borderId="0" xfId="0" applyFont="1" applyFill="1"/>
    <xf numFmtId="0" fontId="15" fillId="3" borderId="0" xfId="0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0" fontId="12" fillId="3" borderId="1" xfId="1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3" borderId="0" xfId="1" applyFont="1" applyFill="1" applyAlignment="1">
      <alignment horizontal="right" vertical="center"/>
    </xf>
    <xf numFmtId="2" fontId="19" fillId="3" borderId="5" xfId="0" applyNumberFormat="1" applyFont="1" applyFill="1" applyBorder="1" applyAlignment="1">
      <alignment horizontal="right" vertical="top"/>
    </xf>
    <xf numFmtId="2" fontId="18" fillId="3" borderId="5" xfId="0" applyNumberFormat="1" applyFont="1" applyFill="1" applyBorder="1" applyAlignment="1">
      <alignment horizontal="right" vertical="top"/>
    </xf>
    <xf numFmtId="0" fontId="12" fillId="4" borderId="0" xfId="6" applyFont="1" applyFill="1"/>
    <xf numFmtId="0" fontId="12" fillId="4" borderId="0" xfId="6" applyFont="1" applyFill="1" applyAlignment="1">
      <alignment horizontal="right"/>
    </xf>
    <xf numFmtId="0" fontId="13" fillId="4" borderId="0" xfId="6" applyFont="1" applyFill="1" applyAlignment="1">
      <alignment horizontal="center" vertical="center" wrapText="1"/>
    </xf>
    <xf numFmtId="0" fontId="13" fillId="4" borderId="0" xfId="6" applyFont="1" applyFill="1"/>
    <xf numFmtId="0" fontId="13" fillId="4" borderId="0" xfId="6" applyFont="1" applyFill="1" applyAlignment="1">
      <alignment horizontal="center"/>
    </xf>
    <xf numFmtId="0" fontId="13" fillId="4" borderId="1" xfId="6" applyFont="1" applyFill="1" applyBorder="1" applyAlignment="1">
      <alignment horizontal="left" vertical="center" wrapText="1"/>
    </xf>
    <xf numFmtId="2" fontId="13" fillId="4" borderId="1" xfId="6" applyNumberFormat="1" applyFont="1" applyFill="1" applyBorder="1" applyAlignment="1">
      <alignment horizontal="center" vertical="center" wrapText="1"/>
    </xf>
    <xf numFmtId="165" fontId="13" fillId="4" borderId="1" xfId="6" applyNumberFormat="1" applyFont="1" applyFill="1" applyBorder="1" applyAlignment="1">
      <alignment horizontal="center" vertical="center" wrapText="1"/>
    </xf>
    <xf numFmtId="2" fontId="13" fillId="4" borderId="0" xfId="6" applyNumberFormat="1" applyFont="1" applyFill="1" applyAlignment="1">
      <alignment horizontal="center" vertical="center" wrapText="1"/>
    </xf>
    <xf numFmtId="0" fontId="12" fillId="4" borderId="1" xfId="6" applyFont="1" applyFill="1" applyBorder="1" applyAlignment="1">
      <alignment horizontal="left" vertical="center" wrapText="1"/>
    </xf>
    <xf numFmtId="2" fontId="12" fillId="4" borderId="1" xfId="6" applyNumberFormat="1" applyFont="1" applyFill="1" applyBorder="1" applyAlignment="1">
      <alignment horizontal="center" vertical="center" wrapText="1"/>
    </xf>
    <xf numFmtId="1" fontId="12" fillId="4" borderId="1" xfId="6" applyNumberFormat="1" applyFont="1" applyFill="1" applyBorder="1" applyAlignment="1">
      <alignment horizontal="center" vertical="center" wrapText="1"/>
    </xf>
    <xf numFmtId="165" fontId="12" fillId="4" borderId="1" xfId="6" applyNumberFormat="1" applyFont="1" applyFill="1" applyBorder="1" applyAlignment="1">
      <alignment horizontal="center" vertical="center" wrapText="1"/>
    </xf>
    <xf numFmtId="2" fontId="12" fillId="4" borderId="0" xfId="6" applyNumberFormat="1" applyFont="1" applyFill="1" applyAlignment="1">
      <alignment horizontal="center" vertical="center" wrapText="1"/>
    </xf>
    <xf numFmtId="1" fontId="13" fillId="4" borderId="1" xfId="6" applyNumberFormat="1" applyFont="1" applyFill="1" applyBorder="1" applyAlignment="1">
      <alignment horizontal="center" vertical="center" wrapText="1"/>
    </xf>
    <xf numFmtId="0" fontId="12" fillId="4" borderId="1" xfId="6" applyFont="1" applyFill="1" applyBorder="1" applyAlignment="1">
      <alignment horizontal="center" vertical="center" wrapText="1"/>
    </xf>
    <xf numFmtId="165" fontId="13" fillId="4" borderId="1" xfId="6" applyNumberFormat="1" applyFont="1" applyFill="1" applyBorder="1" applyAlignment="1">
      <alignment horizontal="left" vertical="center" wrapText="1"/>
    </xf>
    <xf numFmtId="0" fontId="13" fillId="4" borderId="0" xfId="6" applyFont="1" applyFill="1" applyAlignment="1">
      <alignment horizontal="left" vertical="center" wrapText="1"/>
    </xf>
    <xf numFmtId="0" fontId="12" fillId="4" borderId="5" xfId="6" applyFont="1" applyFill="1" applyBorder="1" applyAlignment="1">
      <alignment horizontal="left" vertical="center" wrapText="1"/>
    </xf>
    <xf numFmtId="165" fontId="12" fillId="4" borderId="4" xfId="6" applyNumberFormat="1" applyFont="1" applyFill="1" applyBorder="1" applyAlignment="1">
      <alignment horizontal="center" vertical="center" wrapText="1"/>
    </xf>
    <xf numFmtId="2" fontId="12" fillId="4" borderId="5" xfId="6" applyNumberFormat="1" applyFont="1" applyFill="1" applyBorder="1" applyAlignment="1">
      <alignment horizontal="center" vertical="center" wrapText="1"/>
    </xf>
    <xf numFmtId="165" fontId="12" fillId="4" borderId="5" xfId="6" applyNumberFormat="1" applyFont="1" applyFill="1" applyBorder="1" applyAlignment="1">
      <alignment horizontal="center" vertical="center" wrapText="1"/>
    </xf>
    <xf numFmtId="1" fontId="12" fillId="4" borderId="5" xfId="6" applyNumberFormat="1" applyFont="1" applyFill="1" applyBorder="1" applyAlignment="1">
      <alignment horizontal="center" vertical="center" wrapText="1"/>
    </xf>
    <xf numFmtId="0" fontId="13" fillId="4" borderId="4" xfId="6" applyFont="1" applyFill="1" applyBorder="1" applyAlignment="1">
      <alignment horizontal="center"/>
    </xf>
    <xf numFmtId="165" fontId="13" fillId="4" borderId="4" xfId="6" applyNumberFormat="1" applyFont="1" applyFill="1" applyBorder="1" applyAlignment="1">
      <alignment horizontal="center"/>
    </xf>
    <xf numFmtId="2" fontId="13" fillId="4" borderId="4" xfId="6" applyNumberFormat="1" applyFont="1" applyFill="1" applyBorder="1" applyAlignment="1">
      <alignment horizontal="center"/>
    </xf>
    <xf numFmtId="0" fontId="13" fillId="4" borderId="2" xfId="6" applyFont="1" applyFill="1" applyBorder="1" applyAlignment="1">
      <alignment horizontal="center"/>
    </xf>
    <xf numFmtId="2" fontId="12" fillId="4" borderId="0" xfId="6" applyNumberFormat="1" applyFont="1" applyFill="1"/>
    <xf numFmtId="0" fontId="12" fillId="3" borderId="0" xfId="0" applyFont="1" applyFill="1"/>
    <xf numFmtId="0" fontId="12" fillId="3" borderId="5" xfId="1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4" borderId="1" xfId="6" applyFont="1" applyFill="1" applyBorder="1" applyAlignment="1">
      <alignment horizontal="center" vertical="center" wrapText="1"/>
    </xf>
    <xf numFmtId="0" fontId="13" fillId="0" borderId="11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 wrapText="1"/>
    </xf>
    <xf numFmtId="0" fontId="12" fillId="0" borderId="5" xfId="7" applyFont="1" applyBorder="1"/>
    <xf numFmtId="0" fontId="13" fillId="0" borderId="5" xfId="7" applyFont="1" applyBorder="1"/>
    <xf numFmtId="0" fontId="12" fillId="3" borderId="0" xfId="39" applyFont="1" applyFill="1"/>
    <xf numFmtId="0" fontId="19" fillId="3" borderId="0" xfId="26" applyFont="1" applyFill="1"/>
    <xf numFmtId="0" fontId="12" fillId="3" borderId="12" xfId="34" applyFont="1" applyFill="1" applyBorder="1" applyAlignment="1">
      <alignment horizontal="center" vertical="center" wrapText="1"/>
    </xf>
    <xf numFmtId="0" fontId="12" fillId="3" borderId="12" xfId="26" applyFont="1" applyFill="1" applyBorder="1" applyAlignment="1">
      <alignment horizontal="center" vertical="center" wrapText="1"/>
    </xf>
    <xf numFmtId="0" fontId="21" fillId="3" borderId="0" xfId="26" applyFont="1" applyFill="1"/>
    <xf numFmtId="0" fontId="22" fillId="3" borderId="0" xfId="26" applyFont="1" applyFill="1"/>
    <xf numFmtId="0" fontId="23" fillId="3" borderId="0" xfId="26" applyFont="1" applyFill="1" applyAlignment="1">
      <alignment horizontal="right"/>
    </xf>
    <xf numFmtId="0" fontId="23" fillId="3" borderId="0" xfId="26" applyFont="1" applyFill="1"/>
    <xf numFmtId="166" fontId="23" fillId="3" borderId="0" xfId="26" applyNumberFormat="1" applyFont="1" applyFill="1"/>
    <xf numFmtId="0" fontId="21" fillId="3" borderId="0" xfId="1" applyFont="1" applyFill="1" applyAlignment="1">
      <alignment horizontal="left"/>
    </xf>
    <xf numFmtId="9" fontId="21" fillId="3" borderId="0" xfId="1" applyNumberFormat="1" applyFont="1" applyFill="1" applyAlignment="1">
      <alignment horizontal="center" vertical="center"/>
    </xf>
    <xf numFmtId="9" fontId="21" fillId="3" borderId="0" xfId="26" applyNumberFormat="1" applyFont="1" applyFill="1" applyAlignment="1">
      <alignment horizontal="center" vertical="center"/>
    </xf>
    <xf numFmtId="1" fontId="21" fillId="3" borderId="21" xfId="26" applyNumberFormat="1" applyFont="1" applyFill="1" applyBorder="1" applyAlignment="1">
      <alignment horizontal="right"/>
    </xf>
    <xf numFmtId="3" fontId="21" fillId="3" borderId="21" xfId="26" applyNumberFormat="1" applyFont="1" applyFill="1" applyBorder="1" applyAlignment="1">
      <alignment horizontal="right"/>
    </xf>
    <xf numFmtId="2" fontId="21" fillId="3" borderId="21" xfId="26" applyNumberFormat="1" applyFont="1" applyFill="1" applyBorder="1" applyAlignment="1">
      <alignment horizontal="center"/>
    </xf>
    <xf numFmtId="2" fontId="21" fillId="3" borderId="21" xfId="32" applyNumberFormat="1" applyFont="1" applyFill="1" applyBorder="1" applyAlignment="1">
      <alignment horizontal="center"/>
    </xf>
    <xf numFmtId="0" fontId="21" fillId="3" borderId="0" xfId="32" applyFont="1" applyFill="1"/>
    <xf numFmtId="165" fontId="21" fillId="3" borderId="21" xfId="32" applyNumberFormat="1" applyFont="1" applyFill="1" applyBorder="1" applyAlignment="1">
      <alignment horizontal="center"/>
    </xf>
    <xf numFmtId="0" fontId="22" fillId="3" borderId="0" xfId="1" applyFont="1" applyFill="1" applyAlignment="1">
      <alignment horizontal="left"/>
    </xf>
    <xf numFmtId="0" fontId="22" fillId="3" borderId="0" xfId="1" applyFont="1" applyFill="1"/>
    <xf numFmtId="0" fontId="21" fillId="3" borderId="0" xfId="1" applyFont="1" applyFill="1"/>
    <xf numFmtId="2" fontId="21" fillId="3" borderId="21" xfId="26" applyNumberFormat="1" applyFont="1" applyFill="1" applyBorder="1" applyAlignment="1">
      <alignment horizontal="center" vertical="center" wrapText="1"/>
    </xf>
    <xf numFmtId="9" fontId="21" fillId="3" borderId="21" xfId="40" applyFont="1" applyFill="1" applyBorder="1" applyAlignment="1">
      <alignment horizontal="right"/>
    </xf>
    <xf numFmtId="9" fontId="21" fillId="3" borderId="0" xfId="40" applyFont="1" applyFill="1"/>
    <xf numFmtId="0" fontId="21" fillId="3" borderId="21" xfId="1" applyFont="1" applyFill="1" applyBorder="1" applyAlignment="1">
      <alignment horizontal="left"/>
    </xf>
    <xf numFmtId="0" fontId="21" fillId="3" borderId="21" xfId="26" applyFont="1" applyFill="1" applyBorder="1" applyAlignment="1">
      <alignment horizontal="center" vertical="center" wrapText="1"/>
    </xf>
    <xf numFmtId="9" fontId="21" fillId="3" borderId="21" xfId="26" applyNumberFormat="1" applyFont="1" applyFill="1" applyBorder="1" applyAlignment="1">
      <alignment horizontal="center" vertical="center"/>
    </xf>
    <xf numFmtId="2" fontId="21" fillId="3" borderId="26" xfId="0" applyNumberFormat="1" applyFont="1" applyFill="1" applyBorder="1" applyAlignment="1">
      <alignment horizontal="center" vertical="center" wrapText="1"/>
    </xf>
    <xf numFmtId="166" fontId="21" fillId="3" borderId="26" xfId="0" applyNumberFormat="1" applyFont="1" applyFill="1" applyBorder="1" applyAlignment="1">
      <alignment horizontal="center"/>
    </xf>
    <xf numFmtId="1" fontId="21" fillId="3" borderId="26" xfId="0" applyNumberFormat="1" applyFont="1" applyFill="1" applyBorder="1" applyAlignment="1">
      <alignment horizontal="center"/>
    </xf>
    <xf numFmtId="1" fontId="21" fillId="3" borderId="26" xfId="16" applyNumberFormat="1" applyFont="1" applyFill="1" applyBorder="1" applyAlignment="1">
      <alignment horizontal="center" vertical="center" wrapText="1"/>
    </xf>
    <xf numFmtId="3" fontId="21" fillId="3" borderId="26" xfId="16" applyNumberFormat="1" applyFont="1" applyFill="1" applyBorder="1" applyAlignment="1">
      <alignment horizontal="center" vertical="center" wrapText="1"/>
    </xf>
    <xf numFmtId="2" fontId="21" fillId="3" borderId="26" xfId="0" applyNumberFormat="1" applyFont="1" applyFill="1" applyBorder="1" applyAlignment="1">
      <alignment horizontal="center"/>
    </xf>
    <xf numFmtId="0" fontId="21" fillId="3" borderId="0" xfId="0" applyFont="1" applyFill="1"/>
    <xf numFmtId="165" fontId="21" fillId="3" borderId="26" xfId="0" applyNumberFormat="1" applyFont="1" applyFill="1" applyBorder="1" applyAlignment="1">
      <alignment horizontal="center"/>
    </xf>
    <xf numFmtId="9" fontId="21" fillId="3" borderId="0" xfId="26" applyNumberFormat="1" applyFont="1" applyFill="1" applyAlignment="1">
      <alignment horizontal="right" vertical="center"/>
    </xf>
    <xf numFmtId="0" fontId="19" fillId="3" borderId="0" xfId="26" applyFont="1" applyFill="1" applyAlignment="1">
      <alignment vertical="center" wrapText="1"/>
    </xf>
    <xf numFmtId="0" fontId="19" fillId="3" borderId="0" xfId="26" applyFont="1" applyFill="1" applyAlignment="1">
      <alignment vertical="center"/>
    </xf>
    <xf numFmtId="0" fontId="18" fillId="3" borderId="0" xfId="26" applyFont="1" applyFill="1" applyAlignment="1">
      <alignment horizontal="left" vertical="center" wrapText="1"/>
    </xf>
    <xf numFmtId="0" fontId="19" fillId="3" borderId="0" xfId="26" applyFont="1" applyFill="1" applyAlignment="1">
      <alignment horizontal="center" vertical="center"/>
    </xf>
    <xf numFmtId="0" fontId="19" fillId="3" borderId="0" xfId="26" applyFont="1" applyFill="1" applyAlignment="1">
      <alignment horizontal="right" vertical="center"/>
    </xf>
    <xf numFmtId="0" fontId="18" fillId="3" borderId="0" xfId="26" applyFont="1" applyFill="1" applyAlignment="1">
      <alignment vertical="center"/>
    </xf>
    <xf numFmtId="0" fontId="18" fillId="3" borderId="0" xfId="7" applyFont="1" applyFill="1" applyAlignment="1">
      <alignment horizontal="left" vertical="center"/>
    </xf>
    <xf numFmtId="0" fontId="18" fillId="3" borderId="0" xfId="26" applyFont="1" applyFill="1" applyAlignment="1">
      <alignment horizontal="center" vertical="center" wrapText="1"/>
    </xf>
    <xf numFmtId="0" fontId="18" fillId="3" borderId="0" xfId="26" applyFont="1" applyFill="1" applyAlignment="1">
      <alignment vertical="center" wrapText="1"/>
    </xf>
    <xf numFmtId="0" fontId="18" fillId="3" borderId="0" xfId="26" applyFont="1" applyFill="1" applyAlignment="1">
      <alignment horizontal="right" vertical="center"/>
    </xf>
    <xf numFmtId="0" fontId="19" fillId="3" borderId="0" xfId="26" applyFont="1" applyFill="1" applyAlignment="1">
      <alignment horizontal="left" vertical="center"/>
    </xf>
    <xf numFmtId="0" fontId="18" fillId="3" borderId="0" xfId="26" applyFont="1" applyFill="1" applyAlignment="1">
      <alignment horizontal="right" vertical="center" wrapText="1"/>
    </xf>
    <xf numFmtId="0" fontId="25" fillId="3" borderId="0" xfId="26" applyFont="1" applyFill="1" applyAlignment="1">
      <alignment horizontal="left" vertical="center" wrapText="1"/>
    </xf>
    <xf numFmtId="0" fontId="19" fillId="3" borderId="0" xfId="26" applyFont="1" applyFill="1" applyAlignment="1">
      <alignment horizontal="left" vertical="center" wrapText="1"/>
    </xf>
    <xf numFmtId="1" fontId="19" fillId="3" borderId="12" xfId="16" applyNumberFormat="1" applyFont="1" applyFill="1" applyBorder="1" applyAlignment="1">
      <alignment horizontal="center" vertical="center"/>
    </xf>
    <xf numFmtId="0" fontId="19" fillId="3" borderId="12" xfId="16" applyFont="1" applyFill="1" applyBorder="1" applyAlignment="1">
      <alignment vertical="center" wrapText="1"/>
    </xf>
    <xf numFmtId="0" fontId="19" fillId="3" borderId="13" xfId="16" applyFont="1" applyFill="1" applyBorder="1" applyAlignment="1">
      <alignment vertical="center" wrapText="1"/>
    </xf>
    <xf numFmtId="0" fontId="25" fillId="3" borderId="0" xfId="26" applyFont="1" applyFill="1" applyAlignment="1">
      <alignment horizontal="left" vertical="center"/>
    </xf>
    <xf numFmtId="0" fontId="18" fillId="3" borderId="13" xfId="16" applyFont="1" applyFill="1" applyBorder="1" applyAlignment="1">
      <alignment vertical="center" wrapText="1"/>
    </xf>
    <xf numFmtId="0" fontId="18" fillId="3" borderId="13" xfId="16" applyFont="1" applyFill="1" applyBorder="1" applyAlignment="1">
      <alignment horizontal="left" vertical="center" wrapText="1"/>
    </xf>
    <xf numFmtId="3" fontId="19" fillId="3" borderId="12" xfId="16" applyNumberFormat="1" applyFont="1" applyFill="1" applyBorder="1" applyAlignment="1">
      <alignment horizontal="center" vertical="center"/>
    </xf>
    <xf numFmtId="0" fontId="18" fillId="3" borderId="0" xfId="26" applyFont="1" applyFill="1" applyAlignment="1">
      <alignment horizontal="left" vertical="center"/>
    </xf>
    <xf numFmtId="0" fontId="19" fillId="3" borderId="13" xfId="16" applyFont="1" applyFill="1" applyBorder="1" applyAlignment="1">
      <alignment horizontal="left" vertical="center" wrapText="1"/>
    </xf>
    <xf numFmtId="0" fontId="19" fillId="3" borderId="0" xfId="7" applyFont="1" applyFill="1" applyAlignment="1">
      <alignment horizontal="left" vertical="center"/>
    </xf>
    <xf numFmtId="0" fontId="12" fillId="3" borderId="0" xfId="39" applyFont="1" applyFill="1" applyAlignment="1">
      <alignment horizontal="right"/>
    </xf>
    <xf numFmtId="1" fontId="12" fillId="0" borderId="26" xfId="16" applyNumberFormat="1" applyFont="1" applyBorder="1" applyAlignment="1">
      <alignment horizontal="center" vertical="top"/>
    </xf>
    <xf numFmtId="1" fontId="12" fillId="0" borderId="26" xfId="16" applyNumberFormat="1" applyFont="1" applyBorder="1" applyAlignment="1">
      <alignment horizontal="center"/>
    </xf>
    <xf numFmtId="3" fontId="12" fillId="0" borderId="26" xfId="16" applyNumberFormat="1" applyFont="1" applyBorder="1" applyAlignment="1">
      <alignment horizontal="center"/>
    </xf>
    <xf numFmtId="0" fontId="12" fillId="4" borderId="0" xfId="26" applyFont="1" applyFill="1" applyAlignment="1">
      <alignment horizontal="left"/>
    </xf>
    <xf numFmtId="0" fontId="12" fillId="3" borderId="0" xfId="26" applyFont="1" applyFill="1"/>
    <xf numFmtId="0" fontId="13" fillId="3" borderId="0" xfId="26" applyFont="1" applyFill="1"/>
    <xf numFmtId="0" fontId="13" fillId="3" borderId="0" xfId="26" applyFont="1" applyFill="1" applyAlignment="1">
      <alignment horizontal="right"/>
    </xf>
    <xf numFmtId="0" fontId="12" fillId="4" borderId="0" xfId="26" applyFont="1" applyFill="1"/>
    <xf numFmtId="0" fontId="13" fillId="3" borderId="19" xfId="26" applyFont="1" applyFill="1" applyBorder="1"/>
    <xf numFmtId="0" fontId="13" fillId="3" borderId="20" xfId="26" applyFont="1" applyFill="1" applyBorder="1"/>
    <xf numFmtId="0" fontId="13" fillId="3" borderId="6" xfId="26" applyFont="1" applyFill="1" applyBorder="1" applyAlignment="1">
      <alignment horizontal="left" indent="1"/>
    </xf>
    <xf numFmtId="0" fontId="13" fillId="3" borderId="0" xfId="26" applyFont="1" applyFill="1" applyAlignment="1">
      <alignment horizontal="left"/>
    </xf>
    <xf numFmtId="1" fontId="12" fillId="0" borderId="26" xfId="16" applyNumberFormat="1" applyFont="1" applyBorder="1" applyAlignment="1">
      <alignment horizontal="center" vertical="center"/>
    </xf>
    <xf numFmtId="3" fontId="12" fillId="0" borderId="26" xfId="16" applyNumberFormat="1" applyFont="1" applyBorder="1" applyAlignment="1">
      <alignment horizontal="center" vertical="center"/>
    </xf>
    <xf numFmtId="9" fontId="21" fillId="3" borderId="26" xfId="40" applyFont="1" applyFill="1" applyBorder="1" applyAlignment="1">
      <alignment horizontal="right"/>
    </xf>
    <xf numFmtId="1" fontId="21" fillId="3" borderId="26" xfId="33" applyNumberFormat="1" applyFont="1" applyFill="1" applyBorder="1" applyAlignment="1">
      <alignment horizontal="center" vertical="center"/>
    </xf>
    <xf numFmtId="3" fontId="23" fillId="3" borderId="26" xfId="26" applyNumberFormat="1" applyFont="1" applyFill="1" applyBorder="1" applyAlignment="1">
      <alignment horizontal="center" vertical="center"/>
    </xf>
    <xf numFmtId="0" fontId="21" fillId="3" borderId="26" xfId="16" applyFont="1" applyFill="1" applyBorder="1" applyAlignment="1">
      <alignment horizontal="center" vertical="top"/>
    </xf>
    <xf numFmtId="1" fontId="23" fillId="3" borderId="26" xfId="26" applyNumberFormat="1" applyFont="1" applyFill="1" applyBorder="1" applyAlignment="1">
      <alignment horizontal="center" vertical="center" wrapText="1"/>
    </xf>
    <xf numFmtId="9" fontId="21" fillId="3" borderId="21" xfId="40" applyFont="1" applyFill="1" applyBorder="1" applyAlignment="1">
      <alignment horizontal="center" vertical="center"/>
    </xf>
    <xf numFmtId="10" fontId="21" fillId="3" borderId="0" xfId="1" applyNumberFormat="1" applyFont="1" applyFill="1"/>
    <xf numFmtId="10" fontId="21" fillId="3" borderId="0" xfId="1" applyNumberFormat="1" applyFont="1" applyFill="1" applyAlignment="1">
      <alignment horizontal="center" vertical="center"/>
    </xf>
    <xf numFmtId="0" fontId="12" fillId="0" borderId="26" xfId="16" applyFont="1" applyBorder="1" applyAlignment="1">
      <alignment vertical="top" wrapText="1"/>
    </xf>
    <xf numFmtId="2" fontId="12" fillId="0" borderId="26" xfId="16" applyNumberFormat="1" applyFont="1" applyBorder="1" applyAlignment="1">
      <alignment horizontal="center" vertical="center"/>
    </xf>
    <xf numFmtId="0" fontId="13" fillId="0" borderId="26" xfId="16" applyFont="1" applyBorder="1"/>
    <xf numFmtId="165" fontId="12" fillId="0" borderId="26" xfId="16" applyNumberFormat="1" applyFont="1" applyBorder="1" applyAlignment="1">
      <alignment horizontal="center" vertical="center"/>
    </xf>
    <xf numFmtId="0" fontId="12" fillId="0" borderId="26" xfId="16" applyFont="1" applyBorder="1" applyAlignment="1">
      <alignment horizontal="center" vertical="center"/>
    </xf>
    <xf numFmtId="4" fontId="12" fillId="0" borderId="26" xfId="16" applyNumberFormat="1" applyFont="1" applyBorder="1" applyAlignment="1">
      <alignment horizontal="center" vertical="center"/>
    </xf>
    <xf numFmtId="0" fontId="13" fillId="0" borderId="26" xfId="16" applyFont="1" applyBorder="1" applyAlignment="1">
      <alignment vertical="center"/>
    </xf>
    <xf numFmtId="0" fontId="12" fillId="3" borderId="0" xfId="26" applyFont="1" applyFill="1" applyAlignment="1">
      <alignment horizontal="center" vertical="center"/>
    </xf>
    <xf numFmtId="2" fontId="12" fillId="3" borderId="0" xfId="26" applyNumberFormat="1" applyFont="1" applyFill="1" applyAlignment="1">
      <alignment horizontal="center" vertical="center"/>
    </xf>
    <xf numFmtId="2" fontId="13" fillId="3" borderId="0" xfId="26" applyNumberFormat="1" applyFont="1" applyFill="1" applyAlignment="1">
      <alignment horizontal="center" vertical="center"/>
    </xf>
    <xf numFmtId="2" fontId="12" fillId="3" borderId="0" xfId="26" applyNumberFormat="1" applyFont="1" applyFill="1" applyAlignment="1">
      <alignment horizontal="center" vertical="center" wrapText="1"/>
    </xf>
    <xf numFmtId="0" fontId="12" fillId="3" borderId="0" xfId="26" applyFont="1" applyFill="1" applyAlignment="1">
      <alignment horizontal="left"/>
    </xf>
    <xf numFmtId="2" fontId="12" fillId="3" borderId="26" xfId="16" applyNumberFormat="1" applyFont="1" applyFill="1" applyBorder="1" applyAlignment="1">
      <alignment horizontal="center" vertical="center" wrapText="1"/>
    </xf>
    <xf numFmtId="1" fontId="12" fillId="3" borderId="26" xfId="16" applyNumberFormat="1" applyFont="1" applyFill="1" applyBorder="1" applyAlignment="1">
      <alignment horizontal="center"/>
    </xf>
    <xf numFmtId="0" fontId="13" fillId="3" borderId="26" xfId="16" applyFont="1" applyFill="1" applyBorder="1" applyAlignment="1">
      <alignment indent="1"/>
    </xf>
    <xf numFmtId="2" fontId="13" fillId="3" borderId="26" xfId="16" applyNumberFormat="1" applyFont="1" applyFill="1" applyBorder="1" applyAlignment="1">
      <alignment indent="1"/>
    </xf>
    <xf numFmtId="1" fontId="12" fillId="3" borderId="6" xfId="26" applyNumberFormat="1" applyFont="1" applyFill="1" applyBorder="1" applyAlignment="1">
      <alignment horizontal="center" vertical="top"/>
    </xf>
    <xf numFmtId="0" fontId="12" fillId="3" borderId="18" xfId="26" applyFont="1" applyFill="1" applyBorder="1" applyAlignment="1">
      <alignment vertical="top" wrapText="1"/>
    </xf>
    <xf numFmtId="1" fontId="12" fillId="0" borderId="26" xfId="0" applyNumberFormat="1" applyFont="1" applyBorder="1" applyAlignment="1">
      <alignment horizontal="center" vertical="top"/>
    </xf>
    <xf numFmtId="2" fontId="12" fillId="0" borderId="26" xfId="0" applyNumberFormat="1" applyFont="1" applyBorder="1" applyAlignment="1">
      <alignment horizontal="center" vertical="top"/>
    </xf>
    <xf numFmtId="2" fontId="12" fillId="3" borderId="6" xfId="26" applyNumberFormat="1" applyFont="1" applyFill="1" applyBorder="1" applyAlignment="1">
      <alignment horizontal="center" vertical="top"/>
    </xf>
    <xf numFmtId="0" fontId="12" fillId="3" borderId="19" xfId="26" applyFont="1" applyFill="1" applyBorder="1" applyAlignment="1">
      <alignment vertical="top" wrapText="1"/>
    </xf>
    <xf numFmtId="1" fontId="12" fillId="0" borderId="26" xfId="0" applyNumberFormat="1" applyFont="1" applyBorder="1" applyAlignment="1">
      <alignment horizontal="center"/>
    </xf>
    <xf numFmtId="165" fontId="12" fillId="3" borderId="6" xfId="26" applyNumberFormat="1" applyFont="1" applyFill="1" applyBorder="1" applyAlignment="1">
      <alignment horizontal="center" vertical="top"/>
    </xf>
    <xf numFmtId="4" fontId="12" fillId="3" borderId="6" xfId="26" applyNumberFormat="1" applyFont="1" applyFill="1" applyBorder="1" applyAlignment="1">
      <alignment horizontal="center" vertical="top"/>
    </xf>
    <xf numFmtId="3" fontId="12" fillId="0" borderId="26" xfId="0" applyNumberFormat="1" applyFont="1" applyBorder="1" applyAlignment="1">
      <alignment horizontal="center"/>
    </xf>
    <xf numFmtId="2" fontId="13" fillId="3" borderId="6" xfId="26" applyNumberFormat="1" applyFont="1" applyFill="1" applyBorder="1" applyAlignment="1">
      <alignment horizontal="left" indent="1"/>
    </xf>
    <xf numFmtId="2" fontId="12" fillId="3" borderId="0" xfId="26" applyNumberFormat="1" applyFont="1" applyFill="1" applyAlignment="1">
      <alignment horizontal="left"/>
    </xf>
    <xf numFmtId="2" fontId="12" fillId="3" borderId="0" xfId="26" applyNumberFormat="1" applyFont="1" applyFill="1" applyAlignment="1">
      <alignment horizontal="right"/>
    </xf>
    <xf numFmtId="2" fontId="13" fillId="3" borderId="0" xfId="26" applyNumberFormat="1" applyFont="1" applyFill="1" applyAlignment="1">
      <alignment horizontal="left"/>
    </xf>
    <xf numFmtId="2" fontId="13" fillId="3" borderId="0" xfId="26" applyNumberFormat="1" applyFont="1" applyFill="1" applyAlignment="1">
      <alignment horizontal="right"/>
    </xf>
    <xf numFmtId="2" fontId="12" fillId="3" borderId="0" xfId="26" applyNumberFormat="1" applyFont="1" applyFill="1" applyAlignment="1">
      <alignment horizontal="center"/>
    </xf>
    <xf numFmtId="2" fontId="12" fillId="3" borderId="0" xfId="26" applyNumberFormat="1" applyFont="1" applyFill="1" applyAlignment="1">
      <alignment horizontal="left" wrapText="1"/>
    </xf>
    <xf numFmtId="0" fontId="23" fillId="3" borderId="26" xfId="26" applyFont="1" applyFill="1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26" fillId="0" borderId="26" xfId="0" applyFont="1" applyBorder="1" applyAlignment="1">
      <alignment horizontal="center" vertical="center" wrapText="1"/>
    </xf>
    <xf numFmtId="0" fontId="25" fillId="3" borderId="13" xfId="26" applyFont="1" applyFill="1" applyBorder="1" applyAlignment="1">
      <alignment horizontal="center" vertical="center" wrapText="1"/>
    </xf>
    <xf numFmtId="0" fontId="25" fillId="3" borderId="16" xfId="26" applyFont="1" applyFill="1" applyBorder="1" applyAlignment="1">
      <alignment horizontal="center" vertical="center" wrapText="1"/>
    </xf>
    <xf numFmtId="0" fontId="25" fillId="3" borderId="13" xfId="26" applyFont="1" applyFill="1" applyBorder="1" applyAlignment="1">
      <alignment horizontal="center" vertical="center"/>
    </xf>
    <xf numFmtId="0" fontId="25" fillId="3" borderId="16" xfId="26" applyFont="1" applyFill="1" applyBorder="1" applyAlignment="1">
      <alignment horizontal="center" vertical="center"/>
    </xf>
    <xf numFmtId="1" fontId="25" fillId="3" borderId="13" xfId="16" applyNumberFormat="1" applyFont="1" applyFill="1" applyBorder="1" applyAlignment="1">
      <alignment horizontal="center" vertical="center"/>
    </xf>
    <xf numFmtId="1" fontId="25" fillId="3" borderId="16" xfId="16" applyNumberFormat="1" applyFont="1" applyFill="1" applyBorder="1" applyAlignment="1">
      <alignment horizontal="center" vertical="center"/>
    </xf>
    <xf numFmtId="2" fontId="12" fillId="0" borderId="26" xfId="16" applyNumberFormat="1" applyFont="1" applyBorder="1" applyAlignment="1">
      <alignment horizontal="center" vertical="center" wrapText="1"/>
    </xf>
    <xf numFmtId="166" fontId="12" fillId="0" borderId="26" xfId="16" applyNumberFormat="1" applyFont="1" applyBorder="1" applyAlignment="1">
      <alignment horizontal="center"/>
    </xf>
    <xf numFmtId="1" fontId="12" fillId="0" borderId="26" xfId="16" applyNumberFormat="1" applyFont="1" applyBorder="1" applyAlignment="1">
      <alignment horizontal="center" vertical="center" wrapText="1"/>
    </xf>
    <xf numFmtId="3" fontId="12" fillId="0" borderId="26" xfId="16" applyNumberFormat="1" applyFont="1" applyBorder="1" applyAlignment="1">
      <alignment horizontal="center" vertical="center" wrapText="1"/>
    </xf>
    <xf numFmtId="9" fontId="12" fillId="0" borderId="26" xfId="40" applyFont="1" applyFill="1" applyBorder="1" applyAlignment="1">
      <alignment horizontal="center"/>
    </xf>
    <xf numFmtId="0" fontId="19" fillId="3" borderId="26" xfId="26" applyFont="1" applyFill="1" applyBorder="1" applyAlignment="1">
      <alignment vertical="center" wrapText="1"/>
    </xf>
    <xf numFmtId="0" fontId="19" fillId="3" borderId="0" xfId="19" applyFont="1" applyFill="1"/>
    <xf numFmtId="0" fontId="27" fillId="3" borderId="0" xfId="19" applyFont="1" applyFill="1"/>
    <xf numFmtId="0" fontId="19" fillId="3" borderId="21" xfId="19" applyFont="1" applyFill="1" applyBorder="1" applyAlignment="1">
      <alignment horizontal="center" vertical="top" wrapText="1"/>
    </xf>
    <xf numFmtId="0" fontId="19" fillId="3" borderId="21" xfId="19" applyFont="1" applyFill="1" applyBorder="1"/>
    <xf numFmtId="167" fontId="19" fillId="3" borderId="21" xfId="19" applyNumberFormat="1" applyFont="1" applyFill="1" applyBorder="1"/>
    <xf numFmtId="0" fontId="19" fillId="3" borderId="13" xfId="19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wrapText="1"/>
    </xf>
    <xf numFmtId="0" fontId="28" fillId="3" borderId="24" xfId="0" applyFont="1" applyFill="1" applyBorder="1" applyAlignment="1">
      <alignment horizontal="center"/>
    </xf>
    <xf numFmtId="1" fontId="19" fillId="3" borderId="21" xfId="19" applyNumberFormat="1" applyFont="1" applyFill="1" applyBorder="1" applyAlignment="1">
      <alignment horizontal="center" vertical="top" wrapText="1"/>
    </xf>
    <xf numFmtId="0" fontId="19" fillId="3" borderId="21" xfId="19" applyFont="1" applyFill="1" applyBorder="1" applyAlignment="1">
      <alignment horizontal="left"/>
    </xf>
    <xf numFmtId="0" fontId="19" fillId="3" borderId="13" xfId="19" applyFont="1" applyFill="1" applyBorder="1" applyAlignment="1">
      <alignment horizontal="left"/>
    </xf>
    <xf numFmtId="0" fontId="19" fillId="3" borderId="4" xfId="19" applyFont="1" applyFill="1" applyBorder="1" applyAlignment="1">
      <alignment horizontal="left"/>
    </xf>
    <xf numFmtId="0" fontId="19" fillId="3" borderId="16" xfId="19" applyFont="1" applyFill="1" applyBorder="1" applyAlignment="1">
      <alignment horizontal="left"/>
    </xf>
    <xf numFmtId="1" fontId="28" fillId="3" borderId="24" xfId="0" applyNumberFormat="1" applyFont="1" applyFill="1" applyBorder="1" applyAlignment="1">
      <alignment horizontal="center" vertical="top" wrapText="1"/>
    </xf>
    <xf numFmtId="9" fontId="19" fillId="3" borderId="21" xfId="20" applyFont="1" applyFill="1" applyBorder="1" applyProtection="1"/>
    <xf numFmtId="1" fontId="19" fillId="3" borderId="21" xfId="20" applyNumberFormat="1" applyFont="1" applyFill="1" applyBorder="1" applyProtection="1"/>
    <xf numFmtId="9" fontId="29" fillId="3" borderId="25" xfId="0" applyNumberFormat="1" applyFont="1" applyFill="1" applyBorder="1" applyAlignment="1">
      <alignment horizontal="center"/>
    </xf>
    <xf numFmtId="9" fontId="29" fillId="3" borderId="24" xfId="0" applyNumberFormat="1" applyFont="1" applyFill="1" applyBorder="1" applyAlignment="1">
      <alignment horizontal="center"/>
    </xf>
    <xf numFmtId="0" fontId="19" fillId="3" borderId="21" xfId="19" applyFont="1" applyFill="1" applyBorder="1" applyAlignment="1">
      <alignment vertical="top" wrapText="1"/>
    </xf>
    <xf numFmtId="165" fontId="19" fillId="5" borderId="21" xfId="19" applyNumberFormat="1" applyFont="1" applyFill="1" applyBorder="1" applyAlignment="1">
      <alignment horizontal="center" vertical="center"/>
    </xf>
    <xf numFmtId="9" fontId="19" fillId="3" borderId="21" xfId="20" applyFont="1" applyFill="1" applyBorder="1" applyAlignment="1" applyProtection="1">
      <alignment vertical="top" wrapText="1"/>
    </xf>
    <xf numFmtId="165" fontId="19" fillId="3" borderId="21" xfId="19" applyNumberFormat="1" applyFont="1" applyFill="1" applyBorder="1" applyAlignment="1">
      <alignment horizontal="center"/>
    </xf>
    <xf numFmtId="0" fontId="18" fillId="3" borderId="21" xfId="19" applyFont="1" applyFill="1" applyBorder="1" applyAlignment="1">
      <alignment vertical="top" wrapText="1"/>
    </xf>
    <xf numFmtId="165" fontId="18" fillId="3" borderId="21" xfId="19" applyNumberFormat="1" applyFont="1" applyFill="1" applyBorder="1" applyAlignment="1">
      <alignment horizontal="center" vertical="top" wrapText="1"/>
    </xf>
    <xf numFmtId="165" fontId="18" fillId="3" borderId="21" xfId="19" applyNumberFormat="1" applyFont="1" applyFill="1" applyBorder="1" applyAlignment="1">
      <alignment horizontal="center"/>
    </xf>
    <xf numFmtId="0" fontId="19" fillId="5" borderId="21" xfId="19" applyFont="1" applyFill="1" applyBorder="1" applyAlignment="1">
      <alignment vertical="top" wrapText="1"/>
    </xf>
    <xf numFmtId="0" fontId="19" fillId="5" borderId="21" xfId="19" applyFont="1" applyFill="1" applyBorder="1" applyAlignment="1">
      <alignment horizontal="center" vertical="top" wrapText="1"/>
    </xf>
    <xf numFmtId="9" fontId="19" fillId="5" borderId="21" xfId="20" applyFont="1" applyFill="1" applyBorder="1" applyAlignment="1" applyProtection="1">
      <alignment horizontal="center" vertical="center" wrapText="1"/>
    </xf>
    <xf numFmtId="0" fontId="19" fillId="3" borderId="21" xfId="19" applyFont="1" applyFill="1" applyBorder="1" applyAlignment="1">
      <alignment horizontal="center" vertical="center"/>
    </xf>
    <xf numFmtId="49" fontId="19" fillId="5" borderId="21" xfId="19" applyNumberFormat="1" applyFont="1" applyFill="1" applyBorder="1" applyAlignment="1">
      <alignment horizontal="center" vertical="center"/>
    </xf>
    <xf numFmtId="0" fontId="18" fillId="5" borderId="21" xfId="19" applyFont="1" applyFill="1" applyBorder="1" applyAlignment="1">
      <alignment vertical="top" wrapText="1"/>
    </xf>
    <xf numFmtId="165" fontId="18" fillId="5" borderId="21" xfId="19" applyNumberFormat="1" applyFont="1" applyFill="1" applyBorder="1" applyAlignment="1">
      <alignment horizontal="center" vertical="center" wrapText="1"/>
    </xf>
    <xf numFmtId="0" fontId="18" fillId="5" borderId="21" xfId="19" applyFont="1" applyFill="1" applyBorder="1" applyAlignment="1">
      <alignment horizontal="center" vertical="center" wrapText="1"/>
    </xf>
    <xf numFmtId="0" fontId="18" fillId="3" borderId="21" xfId="19" applyFont="1" applyFill="1" applyBorder="1" applyAlignment="1">
      <alignment horizontal="center" vertical="center" wrapText="1"/>
    </xf>
    <xf numFmtId="165" fontId="18" fillId="5" borderId="21" xfId="19" applyNumberFormat="1" applyFont="1" applyFill="1" applyBorder="1" applyAlignment="1">
      <alignment horizontal="center" vertical="center"/>
    </xf>
    <xf numFmtId="1" fontId="18" fillId="5" borderId="21" xfId="19" applyNumberFormat="1" applyFont="1" applyFill="1" applyBorder="1" applyAlignment="1">
      <alignment horizontal="center" vertical="top" wrapText="1"/>
    </xf>
    <xf numFmtId="0" fontId="31" fillId="3" borderId="0" xfId="25" applyFont="1" applyFill="1" applyAlignment="1">
      <alignment wrapText="1"/>
    </xf>
    <xf numFmtId="1" fontId="18" fillId="3" borderId="21" xfId="19" applyNumberFormat="1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0" xfId="7" applyFont="1" applyAlignment="1">
      <alignment horizontal="left" vertical="center" wrapText="1"/>
    </xf>
    <xf numFmtId="2" fontId="13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3" borderId="0" xfId="26" applyFont="1" applyFill="1" applyAlignment="1">
      <alignment horizontal="center" vertical="center" wrapText="1"/>
    </xf>
    <xf numFmtId="0" fontId="12" fillId="3" borderId="14" xfId="16" applyFont="1" applyFill="1" applyBorder="1" applyAlignment="1">
      <alignment horizontal="center" vertical="center" wrapText="1"/>
    </xf>
    <xf numFmtId="0" fontId="12" fillId="3" borderId="7" xfId="16" applyFont="1" applyFill="1" applyBorder="1" applyAlignment="1">
      <alignment horizontal="center" vertical="center" wrapText="1"/>
    </xf>
    <xf numFmtId="0" fontId="12" fillId="3" borderId="8" xfId="16" applyFont="1" applyFill="1" applyBorder="1" applyAlignment="1">
      <alignment horizontal="center" vertical="center" wrapText="1"/>
    </xf>
    <xf numFmtId="2" fontId="12" fillId="3" borderId="26" xfId="16" applyNumberFormat="1" applyFont="1" applyFill="1" applyBorder="1" applyAlignment="1">
      <alignment horizontal="center" vertical="center" wrapText="1"/>
    </xf>
    <xf numFmtId="2" fontId="12" fillId="3" borderId="14" xfId="16" applyNumberFormat="1" applyFont="1" applyFill="1" applyBorder="1" applyAlignment="1">
      <alignment horizontal="center" vertical="center" wrapText="1"/>
    </xf>
    <xf numFmtId="2" fontId="12" fillId="3" borderId="7" xfId="16" applyNumberFormat="1" applyFont="1" applyFill="1" applyBorder="1" applyAlignment="1">
      <alignment horizontal="center" vertical="center" wrapText="1"/>
    </xf>
    <xf numFmtId="0" fontId="18" fillId="3" borderId="0" xfId="26" applyFont="1" applyFill="1" applyAlignment="1">
      <alignment horizontal="center" vertical="center" wrapText="1"/>
    </xf>
    <xf numFmtId="0" fontId="24" fillId="3" borderId="0" xfId="26" applyFont="1" applyFill="1" applyAlignment="1">
      <alignment horizontal="center" vertical="center" wrapText="1"/>
    </xf>
    <xf numFmtId="0" fontId="23" fillId="3" borderId="26" xfId="26" applyFont="1" applyFill="1" applyBorder="1" applyAlignment="1">
      <alignment horizontal="center" vertical="center" wrapText="1"/>
    </xf>
    <xf numFmtId="0" fontId="23" fillId="3" borderId="26" xfId="26" applyFont="1" applyFill="1" applyBorder="1" applyAlignment="1">
      <alignment horizontal="center"/>
    </xf>
    <xf numFmtId="0" fontId="23" fillId="3" borderId="26" xfId="26" applyFont="1" applyFill="1" applyBorder="1" applyAlignment="1">
      <alignment horizontal="right" vertical="top"/>
    </xf>
    <xf numFmtId="0" fontId="23" fillId="3" borderId="26" xfId="26" applyFont="1" applyFill="1" applyBorder="1" applyAlignment="1">
      <alignment horizontal="center" vertical="top"/>
    </xf>
    <xf numFmtId="0" fontId="21" fillId="3" borderId="21" xfId="26" applyFont="1" applyFill="1" applyBorder="1" applyAlignment="1">
      <alignment horizontal="center"/>
    </xf>
    <xf numFmtId="0" fontId="13" fillId="3" borderId="0" xfId="1" applyFont="1" applyFill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0" fontId="21" fillId="3" borderId="21" xfId="1" applyFont="1" applyFill="1" applyBorder="1" applyAlignment="1">
      <alignment horizontal="left"/>
    </xf>
    <xf numFmtId="0" fontId="21" fillId="3" borderId="0" xfId="26" applyFont="1" applyFill="1" applyAlignment="1">
      <alignment horizontal="center"/>
    </xf>
    <xf numFmtId="0" fontId="21" fillId="3" borderId="11" xfId="26" applyFont="1" applyFill="1" applyBorder="1" applyAlignment="1">
      <alignment horizontal="center" vertical="center" wrapText="1"/>
    </xf>
    <xf numFmtId="0" fontId="21" fillId="3" borderId="8" xfId="26" applyFont="1" applyFill="1" applyBorder="1" applyAlignment="1">
      <alignment horizontal="center" vertical="center" wrapText="1"/>
    </xf>
    <xf numFmtId="0" fontId="21" fillId="3" borderId="10" xfId="26" applyFont="1" applyFill="1" applyBorder="1" applyAlignment="1">
      <alignment horizontal="center" vertical="center" wrapText="1"/>
    </xf>
    <xf numFmtId="0" fontId="21" fillId="3" borderId="9" xfId="26" applyFont="1" applyFill="1" applyBorder="1" applyAlignment="1">
      <alignment horizontal="center" vertical="center" wrapText="1"/>
    </xf>
    <xf numFmtId="0" fontId="21" fillId="3" borderId="7" xfId="26" applyFont="1" applyFill="1" applyBorder="1" applyAlignment="1">
      <alignment horizontal="center" vertical="center" wrapText="1"/>
    </xf>
    <xf numFmtId="0" fontId="21" fillId="3" borderId="21" xfId="26" applyFont="1" applyFill="1" applyBorder="1" applyAlignment="1">
      <alignment horizontal="center" vertical="center" wrapText="1"/>
    </xf>
    <xf numFmtId="9" fontId="21" fillId="3" borderId="21" xfId="26" applyNumberFormat="1" applyFont="1" applyFill="1" applyBorder="1" applyAlignment="1">
      <alignment horizontal="center" vertical="center"/>
    </xf>
    <xf numFmtId="0" fontId="13" fillId="4" borderId="1" xfId="6" applyFont="1" applyFill="1" applyBorder="1" applyAlignment="1">
      <alignment horizontal="center" vertical="center" wrapText="1"/>
    </xf>
    <xf numFmtId="0" fontId="13" fillId="4" borderId="1" xfId="6" applyFont="1" applyFill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5" fillId="3" borderId="13" xfId="26" applyFont="1" applyFill="1" applyBorder="1" applyAlignment="1">
      <alignment horizontal="center" vertical="center"/>
    </xf>
    <xf numFmtId="0" fontId="25" fillId="3" borderId="16" xfId="26" applyFont="1" applyFill="1" applyBorder="1" applyAlignment="1">
      <alignment horizontal="center" vertical="center"/>
    </xf>
    <xf numFmtId="0" fontId="13" fillId="0" borderId="26" xfId="16" applyFont="1" applyBorder="1"/>
    <xf numFmtId="1" fontId="26" fillId="0" borderId="26" xfId="16" applyNumberFormat="1" applyFont="1" applyBorder="1" applyAlignment="1">
      <alignment horizontal="center" vertical="center"/>
    </xf>
    <xf numFmtId="1" fontId="25" fillId="3" borderId="13" xfId="16" applyNumberFormat="1" applyFont="1" applyFill="1" applyBorder="1" applyAlignment="1">
      <alignment horizontal="center" vertical="center"/>
    </xf>
    <xf numFmtId="1" fontId="25" fillId="3" borderId="16" xfId="16" applyNumberFormat="1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5" fillId="3" borderId="13" xfId="26" applyFont="1" applyFill="1" applyBorder="1" applyAlignment="1">
      <alignment horizontal="center" vertical="center" wrapText="1"/>
    </xf>
    <xf numFmtId="0" fontId="25" fillId="3" borderId="16" xfId="26" applyFont="1" applyFill="1" applyBorder="1" applyAlignment="1">
      <alignment horizontal="center" vertical="center" wrapText="1"/>
    </xf>
    <xf numFmtId="0" fontId="12" fillId="0" borderId="26" xfId="16" applyFont="1" applyBorder="1" applyAlignment="1">
      <alignment horizontal="center" vertical="center" wrapText="1"/>
    </xf>
    <xf numFmtId="0" fontId="19" fillId="3" borderId="15" xfId="16" applyFont="1" applyFill="1" applyBorder="1" applyAlignment="1">
      <alignment horizontal="center" vertical="center" wrapText="1"/>
    </xf>
    <xf numFmtId="0" fontId="19" fillId="3" borderId="8" xfId="16" applyFont="1" applyFill="1" applyBorder="1" applyAlignment="1">
      <alignment horizontal="center" vertical="center" wrapText="1"/>
    </xf>
    <xf numFmtId="0" fontId="19" fillId="3" borderId="14" xfId="16" applyFont="1" applyFill="1" applyBorder="1" applyAlignment="1">
      <alignment horizontal="center" vertical="center" wrapText="1"/>
    </xf>
    <xf numFmtId="0" fontId="19" fillId="3" borderId="7" xfId="16" applyFont="1" applyFill="1" applyBorder="1" applyAlignment="1">
      <alignment horizontal="center" vertical="center" wrapText="1"/>
    </xf>
    <xf numFmtId="1" fontId="26" fillId="0" borderId="27" xfId="16" applyNumberFormat="1" applyFont="1" applyBorder="1" applyAlignment="1">
      <alignment horizontal="center" vertical="center"/>
    </xf>
    <xf numFmtId="1" fontId="26" fillId="0" borderId="0" xfId="16" applyNumberFormat="1" applyFont="1" applyAlignment="1">
      <alignment horizontal="center" vertical="center"/>
    </xf>
    <xf numFmtId="1" fontId="26" fillId="0" borderId="28" xfId="16" applyNumberFormat="1" applyFont="1" applyBorder="1" applyAlignment="1">
      <alignment horizontal="center" vertical="center"/>
    </xf>
    <xf numFmtId="0" fontId="13" fillId="0" borderId="3" xfId="16" applyFont="1" applyBorder="1" applyAlignment="1">
      <alignment vertical="center"/>
    </xf>
    <xf numFmtId="0" fontId="13" fillId="0" borderId="2" xfId="16" applyFont="1" applyBorder="1" applyAlignment="1">
      <alignment vertical="center"/>
    </xf>
    <xf numFmtId="0" fontId="19" fillId="3" borderId="26" xfId="26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justify"/>
    </xf>
    <xf numFmtId="0" fontId="12" fillId="3" borderId="14" xfId="34" applyFont="1" applyFill="1" applyBorder="1" applyAlignment="1">
      <alignment horizontal="center" vertical="center" wrapText="1"/>
    </xf>
    <xf numFmtId="0" fontId="12" fillId="3" borderId="17" xfId="34" applyFont="1" applyFill="1" applyBorder="1" applyAlignment="1">
      <alignment horizontal="center" vertical="center" wrapText="1"/>
    </xf>
    <xf numFmtId="0" fontId="12" fillId="3" borderId="14" xfId="26" applyFont="1" applyFill="1" applyBorder="1" applyAlignment="1">
      <alignment horizontal="center" vertical="center" wrapText="1"/>
    </xf>
    <xf numFmtId="0" fontId="12" fillId="3" borderId="7" xfId="26" applyFont="1" applyFill="1" applyBorder="1" applyAlignment="1">
      <alignment horizontal="center" vertical="center" wrapText="1"/>
    </xf>
    <xf numFmtId="0" fontId="12" fillId="3" borderId="7" xfId="34" applyFont="1" applyFill="1" applyBorder="1" applyAlignment="1">
      <alignment horizontal="center" vertical="center" wrapText="1"/>
    </xf>
    <xf numFmtId="0" fontId="18" fillId="3" borderId="0" xfId="19" applyFont="1" applyFill="1" applyAlignment="1">
      <alignment horizontal="center"/>
    </xf>
    <xf numFmtId="0" fontId="19" fillId="3" borderId="21" xfId="19" applyFont="1" applyFill="1" applyBorder="1" applyAlignment="1">
      <alignment horizontal="center" vertical="top" wrapText="1"/>
    </xf>
    <xf numFmtId="0" fontId="19" fillId="3" borderId="21" xfId="19" applyFont="1" applyFill="1" applyBorder="1" applyAlignment="1">
      <alignment horizontal="center" vertical="center" wrapText="1"/>
    </xf>
    <xf numFmtId="0" fontId="19" fillId="3" borderId="0" xfId="19" applyFont="1" applyFill="1" applyAlignment="1">
      <alignment horizontal="left" wrapText="1"/>
    </xf>
    <xf numFmtId="0" fontId="19" fillId="3" borderId="21" xfId="19" applyFont="1" applyFill="1" applyBorder="1" applyAlignment="1">
      <alignment horizontal="left"/>
    </xf>
    <xf numFmtId="0" fontId="19" fillId="3" borderId="0" xfId="19" applyFont="1" applyFill="1" applyAlignment="1">
      <alignment horizontal="left" vertical="top" wrapText="1"/>
    </xf>
    <xf numFmtId="0" fontId="19" fillId="3" borderId="0" xfId="19" applyFont="1" applyFill="1" applyAlignment="1">
      <alignment horizontal="center" vertical="top" wrapText="1"/>
    </xf>
    <xf numFmtId="0" fontId="19" fillId="3" borderId="21" xfId="19" applyFont="1" applyFill="1" applyBorder="1" applyAlignment="1">
      <alignment vertical="center" wrapText="1"/>
    </xf>
    <xf numFmtId="0" fontId="18" fillId="3" borderId="22" xfId="19" applyFont="1" applyFill="1" applyBorder="1" applyAlignment="1">
      <alignment horizontal="center" vertical="center" wrapText="1"/>
    </xf>
    <xf numFmtId="0" fontId="18" fillId="3" borderId="0" xfId="19" applyFont="1" applyFill="1" applyAlignment="1">
      <alignment horizontal="center" wrapText="1"/>
    </xf>
  </cellXfs>
  <cellStyles count="41">
    <cellStyle name="Обычный" xfId="0" builtinId="0"/>
    <cellStyle name="Обычный 10" xfId="26"/>
    <cellStyle name="Обычный 2" xfId="1"/>
    <cellStyle name="Обычный 2 2" xfId="2"/>
    <cellStyle name="Обычный 2 3" xfId="3"/>
    <cellStyle name="Обычный 2 3 2" xfId="21"/>
    <cellStyle name="Обычный 2 3 2 2" xfId="27"/>
    <cellStyle name="Обычный 3" xfId="4"/>
    <cellStyle name="Обычный 3 2" xfId="5"/>
    <cellStyle name="Обычный 3 2 2" xfId="22"/>
    <cellStyle name="Обычный 3 3" xfId="6"/>
    <cellStyle name="Обычный 4" xfId="15"/>
    <cellStyle name="Обычный 4 2" xfId="28"/>
    <cellStyle name="Обычный 5" xfId="17"/>
    <cellStyle name="Обычный 5 2" xfId="29"/>
    <cellStyle name="Обычный 6" xfId="7"/>
    <cellStyle name="Обычный 6 2" xfId="8"/>
    <cellStyle name="Обычный 6 3" xfId="30"/>
    <cellStyle name="Обычный 7" xfId="9"/>
    <cellStyle name="Обычный 8" xfId="18"/>
    <cellStyle name="Обычный 8 2" xfId="31"/>
    <cellStyle name="Обычный 9" xfId="19"/>
    <cellStyle name="Обычный 9 2" xfId="25"/>
    <cellStyle name="Обычный 9 3" xfId="39"/>
    <cellStyle name="Обычный_Лист1" xfId="10"/>
    <cellStyle name="Обычный_Лист1 2" xfId="16"/>
    <cellStyle name="Обычный_ПЭЦ" xfId="32"/>
    <cellStyle name="Обычный_Расчет ХЭХ" xfId="33"/>
    <cellStyle name="Обычный_структура" xfId="34"/>
    <cellStyle name="Процентный" xfId="40" builtinId="5"/>
    <cellStyle name="Процентный 2" xfId="11"/>
    <cellStyle name="Процентный 2 2" xfId="23"/>
    <cellStyle name="Процентный 3" xfId="12"/>
    <cellStyle name="Процентный 3 2" xfId="35"/>
    <cellStyle name="Процентный 4" xfId="13"/>
    <cellStyle name="Процентный 5" xfId="20"/>
    <cellStyle name="Процентный 5 2" xfId="36"/>
    <cellStyle name="Процентный 6" xfId="37"/>
    <cellStyle name="Финансовый 2" xfId="14"/>
    <cellStyle name="Финансовый 2 2" xfId="24"/>
    <cellStyle name="Финансовый 2 2 2" xfId="3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J56"/>
  <sheetViews>
    <sheetView view="pageBreakPreview" topLeftCell="A49" zoomScale="60" zoomScaleNormal="75" workbookViewId="0">
      <selection activeCell="F6" sqref="F6"/>
    </sheetView>
  </sheetViews>
  <sheetFormatPr defaultColWidth="9.33203125" defaultRowHeight="14" x14ac:dyDescent="0.3"/>
  <cols>
    <col min="1" max="1" width="5.6640625" style="11" customWidth="1"/>
    <col min="2" max="2" width="30.109375" style="11" customWidth="1"/>
    <col min="3" max="3" width="11.109375" style="11" customWidth="1"/>
    <col min="4" max="4" width="29.44140625" style="11" customWidth="1"/>
    <col min="5" max="5" width="8.77734375" style="11" customWidth="1"/>
    <col min="6" max="6" width="24" style="11" customWidth="1"/>
    <col min="7" max="7" width="8.44140625" style="11" customWidth="1"/>
    <col min="8" max="8" width="21.6640625" style="11" customWidth="1"/>
    <col min="9" max="9" width="8.6640625" style="11" customWidth="1"/>
    <col min="10" max="10" width="26" style="11" customWidth="1"/>
    <col min="11" max="1024" width="9.33203125" style="11" customWidth="1"/>
    <col min="1025" max="16384" width="9.33203125" style="51"/>
  </cols>
  <sheetData>
    <row r="1" spans="1:1024" x14ac:dyDescent="0.3">
      <c r="B1" s="12"/>
      <c r="C1" s="12"/>
      <c r="D1" s="12"/>
      <c r="E1" s="12"/>
      <c r="F1" s="12"/>
      <c r="G1" s="12"/>
      <c r="H1" s="12"/>
      <c r="I1" s="12"/>
      <c r="K1" s="13" t="s">
        <v>56</v>
      </c>
    </row>
    <row r="2" spans="1:1024" ht="42" customHeight="1" x14ac:dyDescent="0.3">
      <c r="B2" s="233" t="s">
        <v>217</v>
      </c>
      <c r="C2" s="233"/>
      <c r="D2" s="233"/>
      <c r="E2" s="233"/>
      <c r="F2" s="233"/>
      <c r="G2" s="233"/>
      <c r="H2" s="233"/>
      <c r="I2" s="233"/>
      <c r="J2" s="233"/>
      <c r="K2" s="233"/>
    </row>
    <row r="3" spans="1:1024" x14ac:dyDescent="0.3">
      <c r="B3" s="53" t="s">
        <v>57</v>
      </c>
      <c r="C3" s="234"/>
      <c r="D3" s="234"/>
      <c r="E3" s="234"/>
      <c r="F3" s="234"/>
      <c r="G3" s="234"/>
      <c r="H3" s="234"/>
      <c r="I3" s="234"/>
      <c r="J3" s="234"/>
      <c r="K3" s="234"/>
    </row>
    <row r="4" spans="1:1024" s="8" customFormat="1" x14ac:dyDescent="0.2">
      <c r="A4" s="14"/>
      <c r="B4" s="17" t="s">
        <v>58</v>
      </c>
      <c r="C4" s="16">
        <f>C5+C6+C7+C8+C9</f>
        <v>121.21999999999998</v>
      </c>
      <c r="D4" s="17" t="s">
        <v>59</v>
      </c>
      <c r="E4" s="16">
        <f>E5+E6+E7+E8+E9</f>
        <v>136.75</v>
      </c>
      <c r="F4" s="17" t="s">
        <v>60</v>
      </c>
      <c r="G4" s="16">
        <f>G5+G6+G7+G8+G9</f>
        <v>183.70000000000002</v>
      </c>
      <c r="H4" s="17" t="s">
        <v>61</v>
      </c>
      <c r="I4" s="16">
        <f>I5+I6+I7+I8+I9</f>
        <v>204.59000000000003</v>
      </c>
      <c r="J4" s="17" t="s">
        <v>62</v>
      </c>
      <c r="K4" s="16">
        <f>K5+K6+K7+K8+K9+K10</f>
        <v>154.69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</row>
    <row r="5" spans="1:1024" s="8" customFormat="1" ht="28" x14ac:dyDescent="0.2">
      <c r="A5" s="14"/>
      <c r="B5" s="55" t="s">
        <v>248</v>
      </c>
      <c r="C5" s="56">
        <v>49.66</v>
      </c>
      <c r="D5" s="55" t="s">
        <v>212</v>
      </c>
      <c r="E5" s="56">
        <v>22.99</v>
      </c>
      <c r="F5" s="55" t="s">
        <v>249</v>
      </c>
      <c r="G5" s="56">
        <v>115.47</v>
      </c>
      <c r="H5" s="55" t="s">
        <v>179</v>
      </c>
      <c r="I5" s="56">
        <v>101.42</v>
      </c>
      <c r="J5" s="55" t="s">
        <v>180</v>
      </c>
      <c r="K5" s="56">
        <v>60.61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</row>
    <row r="6" spans="1:1024" s="8" customFormat="1" ht="42" x14ac:dyDescent="0.2">
      <c r="A6" s="14"/>
      <c r="B6" s="55" t="s">
        <v>211</v>
      </c>
      <c r="C6" s="56">
        <v>22.52</v>
      </c>
      <c r="D6" s="55" t="s">
        <v>228</v>
      </c>
      <c r="E6" s="56">
        <v>37.44</v>
      </c>
      <c r="F6" s="55" t="s">
        <v>181</v>
      </c>
      <c r="G6" s="56">
        <v>17.899999999999999</v>
      </c>
      <c r="H6" s="55" t="s">
        <v>214</v>
      </c>
      <c r="I6" s="56">
        <v>45.77</v>
      </c>
      <c r="J6" s="55" t="s">
        <v>182</v>
      </c>
      <c r="K6" s="56">
        <v>5.35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</row>
    <row r="7" spans="1:1024" s="8" customFormat="1" ht="28" x14ac:dyDescent="0.2">
      <c r="A7" s="14"/>
      <c r="B7" s="55" t="s">
        <v>183</v>
      </c>
      <c r="C7" s="56">
        <v>18.77</v>
      </c>
      <c r="D7" s="55" t="s">
        <v>184</v>
      </c>
      <c r="E7" s="56">
        <v>37.69</v>
      </c>
      <c r="F7" s="55" t="s">
        <v>185</v>
      </c>
      <c r="G7" s="56">
        <v>20.059999999999999</v>
      </c>
      <c r="H7" s="55" t="s">
        <v>183</v>
      </c>
      <c r="I7" s="56">
        <v>18.77</v>
      </c>
      <c r="J7" s="55" t="s">
        <v>169</v>
      </c>
      <c r="K7" s="56">
        <v>25.24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</row>
    <row r="8" spans="1:1024" s="8" customFormat="1" ht="28" x14ac:dyDescent="0.2">
      <c r="A8" s="14"/>
      <c r="B8" s="55" t="s">
        <v>207</v>
      </c>
      <c r="C8" s="56">
        <v>4.08</v>
      </c>
      <c r="D8" s="55" t="s">
        <v>207</v>
      </c>
      <c r="E8" s="56">
        <v>4.08</v>
      </c>
      <c r="F8" s="55" t="s">
        <v>207</v>
      </c>
      <c r="G8" s="56">
        <v>4.08</v>
      </c>
      <c r="H8" s="55" t="s">
        <v>207</v>
      </c>
      <c r="I8" s="56">
        <v>4.08</v>
      </c>
      <c r="J8" s="55" t="s">
        <v>186</v>
      </c>
      <c r="K8" s="56">
        <v>33.22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</row>
    <row r="9" spans="1:1024" s="8" customFormat="1" ht="28" x14ac:dyDescent="0.2">
      <c r="A9" s="14"/>
      <c r="B9" s="55" t="s">
        <v>42</v>
      </c>
      <c r="C9" s="56">
        <v>26.19</v>
      </c>
      <c r="D9" s="55" t="s">
        <v>205</v>
      </c>
      <c r="E9" s="56">
        <v>34.549999999999997</v>
      </c>
      <c r="F9" s="55" t="s">
        <v>42</v>
      </c>
      <c r="G9" s="56">
        <v>26.19</v>
      </c>
      <c r="H9" s="55" t="s">
        <v>205</v>
      </c>
      <c r="I9" s="56">
        <v>34.549999999999997</v>
      </c>
      <c r="J9" s="55" t="s">
        <v>207</v>
      </c>
      <c r="K9" s="56">
        <v>4.08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</row>
    <row r="10" spans="1:1024" s="8" customFormat="1" x14ac:dyDescent="0.2">
      <c r="A10" s="14"/>
      <c r="B10" s="52"/>
      <c r="C10" s="9"/>
      <c r="D10" s="52"/>
      <c r="E10" s="56"/>
      <c r="F10" s="15"/>
      <c r="G10" s="17"/>
      <c r="H10" s="15"/>
      <c r="I10" s="16"/>
      <c r="J10" s="55" t="s">
        <v>42</v>
      </c>
      <c r="K10" s="56">
        <v>26.19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</row>
    <row r="11" spans="1:1024" s="8" customFormat="1" ht="42" x14ac:dyDescent="0.2">
      <c r="A11" s="14"/>
      <c r="B11" s="56" t="s">
        <v>173</v>
      </c>
      <c r="C11" s="9">
        <f>C12+C13</f>
        <v>101.46</v>
      </c>
      <c r="D11" s="56" t="s">
        <v>174</v>
      </c>
      <c r="E11" s="9">
        <f>E12+E13</f>
        <v>101.46</v>
      </c>
      <c r="F11" s="17" t="s">
        <v>175</v>
      </c>
      <c r="G11" s="56">
        <f>G12+G13</f>
        <v>101.46</v>
      </c>
      <c r="H11" s="17" t="s">
        <v>176</v>
      </c>
      <c r="I11" s="9">
        <f>I12+I13</f>
        <v>101.46</v>
      </c>
      <c r="J11" s="17" t="s">
        <v>177</v>
      </c>
      <c r="K11" s="56">
        <f>K12+K13</f>
        <v>101.46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</row>
    <row r="12" spans="1:1024" s="8" customFormat="1" ht="28" x14ac:dyDescent="0.2">
      <c r="A12" s="14"/>
      <c r="B12" s="55" t="s">
        <v>188</v>
      </c>
      <c r="C12" s="56">
        <v>19.579999999999998</v>
      </c>
      <c r="D12" s="55" t="s">
        <v>188</v>
      </c>
      <c r="E12" s="56">
        <v>19.579999999999998</v>
      </c>
      <c r="F12" s="55" t="s">
        <v>188</v>
      </c>
      <c r="G12" s="56">
        <v>19.579999999999998</v>
      </c>
      <c r="H12" s="55" t="s">
        <v>188</v>
      </c>
      <c r="I12" s="56">
        <v>19.579999999999998</v>
      </c>
      <c r="J12" s="55" t="s">
        <v>188</v>
      </c>
      <c r="K12" s="56">
        <v>19.579999999999998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</row>
    <row r="13" spans="1:1024" s="8" customFormat="1" x14ac:dyDescent="0.2">
      <c r="A13" s="14"/>
      <c r="B13" s="55" t="s">
        <v>189</v>
      </c>
      <c r="C13" s="56">
        <v>81.88</v>
      </c>
      <c r="D13" s="55" t="s">
        <v>189</v>
      </c>
      <c r="E13" s="56">
        <v>81.88</v>
      </c>
      <c r="F13" s="55" t="s">
        <v>189</v>
      </c>
      <c r="G13" s="56">
        <v>81.88</v>
      </c>
      <c r="H13" s="55" t="s">
        <v>189</v>
      </c>
      <c r="I13" s="56">
        <v>81.88</v>
      </c>
      <c r="J13" s="55" t="s">
        <v>189</v>
      </c>
      <c r="K13" s="56">
        <v>81.88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</row>
    <row r="14" spans="1:1024" s="8" customFormat="1" x14ac:dyDescent="0.2">
      <c r="A14" s="14"/>
      <c r="B14" s="56"/>
      <c r="C14" s="9"/>
      <c r="D14" s="56"/>
      <c r="E14" s="56"/>
      <c r="F14" s="17"/>
      <c r="G14" s="17"/>
      <c r="H14" s="17"/>
      <c r="I14" s="16"/>
      <c r="J14" s="17"/>
      <c r="K14" s="17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</row>
    <row r="15" spans="1:1024" s="8" customFormat="1" x14ac:dyDescent="0.2">
      <c r="A15" s="14"/>
      <c r="B15" s="56" t="s">
        <v>64</v>
      </c>
      <c r="C15" s="9">
        <f>SUM(C16:C25)</f>
        <v>239.64000000000004</v>
      </c>
      <c r="D15" s="56" t="s">
        <v>65</v>
      </c>
      <c r="E15" s="9">
        <f>SUM(E16:E25)</f>
        <v>189.66</v>
      </c>
      <c r="F15" s="17" t="s">
        <v>66</v>
      </c>
      <c r="G15" s="16">
        <f>SUM(G16:G25)</f>
        <v>200.61</v>
      </c>
      <c r="H15" s="17" t="s">
        <v>67</v>
      </c>
      <c r="I15" s="16">
        <f>SUM(I16:I25)</f>
        <v>212.85999999999999</v>
      </c>
      <c r="J15" s="17" t="s">
        <v>68</v>
      </c>
      <c r="K15" s="16">
        <f>SUM(K16:K25)</f>
        <v>222.78000000000003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</row>
    <row r="16" spans="1:1024" s="8" customFormat="1" ht="42" x14ac:dyDescent="0.2">
      <c r="A16" s="14"/>
      <c r="B16" s="55" t="s">
        <v>12</v>
      </c>
      <c r="C16" s="56">
        <v>34.159999999999997</v>
      </c>
      <c r="D16" s="55" t="s">
        <v>13</v>
      </c>
      <c r="E16" s="56">
        <v>11.81</v>
      </c>
      <c r="F16" s="55" t="s">
        <v>14</v>
      </c>
      <c r="G16" s="56">
        <v>37.97</v>
      </c>
      <c r="H16" s="55" t="s">
        <v>190</v>
      </c>
      <c r="I16" s="56">
        <v>42.63</v>
      </c>
      <c r="J16" s="55" t="s">
        <v>12</v>
      </c>
      <c r="K16" s="56">
        <v>34.159999999999997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</row>
    <row r="17" spans="1:1024" s="8" customFormat="1" ht="42" x14ac:dyDescent="0.2">
      <c r="A17" s="14"/>
      <c r="B17" s="55" t="s">
        <v>250</v>
      </c>
      <c r="C17" s="56">
        <v>20.149999999999999</v>
      </c>
      <c r="D17" s="55" t="s">
        <v>208</v>
      </c>
      <c r="E17" s="56">
        <v>24.96</v>
      </c>
      <c r="F17" s="55" t="s">
        <v>251</v>
      </c>
      <c r="G17" s="56">
        <v>18.79</v>
      </c>
      <c r="H17" s="55" t="s">
        <v>178</v>
      </c>
      <c r="I17" s="56">
        <v>60.4</v>
      </c>
      <c r="J17" s="55" t="s">
        <v>238</v>
      </c>
      <c r="K17" s="56">
        <v>36.58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</row>
    <row r="18" spans="1:1024" s="8" customFormat="1" ht="28" x14ac:dyDescent="0.2">
      <c r="A18" s="14"/>
      <c r="B18" s="55" t="s">
        <v>204</v>
      </c>
      <c r="C18" s="56">
        <v>25.88</v>
      </c>
      <c r="D18" s="55" t="s">
        <v>17</v>
      </c>
      <c r="E18" s="56">
        <v>38.96</v>
      </c>
      <c r="F18" s="55" t="s">
        <v>204</v>
      </c>
      <c r="G18" s="56">
        <v>25.88</v>
      </c>
      <c r="H18" s="55" t="s">
        <v>16</v>
      </c>
      <c r="I18" s="56">
        <v>26.5</v>
      </c>
      <c r="J18" s="55" t="s">
        <v>192</v>
      </c>
      <c r="K18" s="56">
        <v>56.21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</row>
    <row r="19" spans="1:1024" s="8" customFormat="1" ht="42" x14ac:dyDescent="0.2">
      <c r="A19" s="14"/>
      <c r="B19" s="55" t="s">
        <v>191</v>
      </c>
      <c r="C19" s="56">
        <v>72.430000000000007</v>
      </c>
      <c r="D19" s="55" t="s">
        <v>194</v>
      </c>
      <c r="E19" s="56">
        <v>5.74</v>
      </c>
      <c r="F19" s="55" t="s">
        <v>248</v>
      </c>
      <c r="G19" s="56">
        <v>49.66</v>
      </c>
      <c r="H19" s="55" t="s">
        <v>18</v>
      </c>
      <c r="I19" s="56">
        <v>30.23</v>
      </c>
      <c r="J19" s="55" t="s">
        <v>194</v>
      </c>
      <c r="K19" s="56">
        <v>5.74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</row>
    <row r="20" spans="1:1024" s="8" customFormat="1" ht="42" x14ac:dyDescent="0.2">
      <c r="A20" s="14"/>
      <c r="B20" s="55" t="s">
        <v>169</v>
      </c>
      <c r="C20" s="56">
        <v>25.24</v>
      </c>
      <c r="D20" s="55" t="s">
        <v>252</v>
      </c>
      <c r="E20" s="56">
        <v>49.76</v>
      </c>
      <c r="F20" s="55" t="s">
        <v>199</v>
      </c>
      <c r="G20" s="56">
        <v>26.95</v>
      </c>
      <c r="H20" s="55" t="s">
        <v>200</v>
      </c>
      <c r="I20" s="56">
        <v>20.100000000000001</v>
      </c>
      <c r="J20" s="55" t="s">
        <v>195</v>
      </c>
      <c r="K20" s="56">
        <v>8.3000000000000007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</row>
    <row r="21" spans="1:1024" s="8" customFormat="1" ht="28" x14ac:dyDescent="0.2">
      <c r="A21" s="14"/>
      <c r="B21" s="55" t="s">
        <v>197</v>
      </c>
      <c r="C21" s="56">
        <v>20.420000000000002</v>
      </c>
      <c r="D21" s="55" t="s">
        <v>198</v>
      </c>
      <c r="E21" s="56">
        <v>25.43</v>
      </c>
      <c r="F21" s="55" t="s">
        <v>216</v>
      </c>
      <c r="G21" s="56">
        <v>6.81</v>
      </c>
      <c r="H21" s="55" t="s">
        <v>216</v>
      </c>
      <c r="I21" s="56">
        <v>6.81</v>
      </c>
      <c r="J21" s="55" t="s">
        <v>203</v>
      </c>
      <c r="K21" s="56">
        <v>40.43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</row>
    <row r="22" spans="1:1024" s="8" customFormat="1" x14ac:dyDescent="0.2">
      <c r="A22" s="14"/>
      <c r="B22" s="55" t="s">
        <v>216</v>
      </c>
      <c r="C22" s="56">
        <v>6.81</v>
      </c>
      <c r="D22" s="55" t="s">
        <v>216</v>
      </c>
      <c r="E22" s="56">
        <v>6.81</v>
      </c>
      <c r="F22" s="55" t="s">
        <v>205</v>
      </c>
      <c r="G22" s="56">
        <v>34.549999999999997</v>
      </c>
      <c r="H22" s="55" t="s">
        <v>42</v>
      </c>
      <c r="I22" s="56">
        <v>26.19</v>
      </c>
      <c r="J22" s="55" t="s">
        <v>216</v>
      </c>
      <c r="K22" s="56">
        <v>6.81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</row>
    <row r="23" spans="1:1024" s="8" customFormat="1" x14ac:dyDescent="0.2">
      <c r="A23" s="14"/>
      <c r="B23" s="55" t="s">
        <v>205</v>
      </c>
      <c r="C23" s="56">
        <v>34.549999999999997</v>
      </c>
      <c r="D23" s="55" t="s">
        <v>42</v>
      </c>
      <c r="E23" s="56">
        <v>26.19</v>
      </c>
      <c r="F23" s="55"/>
      <c r="G23" s="56"/>
      <c r="H23" s="55"/>
      <c r="I23" s="56"/>
      <c r="J23" s="55" t="s">
        <v>205</v>
      </c>
      <c r="K23" s="56">
        <v>34.549999999999997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</row>
    <row r="24" spans="1:1024" s="8" customFormat="1" x14ac:dyDescent="0.2">
      <c r="A24" s="14"/>
      <c r="B24" s="55"/>
      <c r="C24" s="56"/>
      <c r="D24" s="55"/>
      <c r="E24" s="56"/>
      <c r="F24" s="55"/>
      <c r="G24" s="56"/>
      <c r="H24" s="15"/>
      <c r="I24" s="16"/>
      <c r="J24" s="55"/>
      <c r="K24" s="56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</row>
    <row r="25" spans="1:1024" s="8" customFormat="1" x14ac:dyDescent="0.2">
      <c r="A25" s="14"/>
      <c r="B25" s="17"/>
      <c r="C25" s="16"/>
      <c r="D25" s="17"/>
      <c r="E25" s="17"/>
      <c r="F25" s="17"/>
      <c r="G25" s="17"/>
      <c r="H25" s="17"/>
      <c r="I25" s="16"/>
      <c r="J25" s="17"/>
      <c r="K25" s="16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</row>
    <row r="26" spans="1:1024" s="8" customFormat="1" ht="42" x14ac:dyDescent="0.2">
      <c r="A26" s="14"/>
      <c r="B26" s="17" t="s">
        <v>173</v>
      </c>
      <c r="C26" s="16">
        <f>C27+C29+C28</f>
        <v>101.46</v>
      </c>
      <c r="D26" s="17" t="s">
        <v>174</v>
      </c>
      <c r="E26" s="16">
        <f>E27+E29+E28</f>
        <v>101.46</v>
      </c>
      <c r="F26" s="17" t="s">
        <v>175</v>
      </c>
      <c r="G26" s="16">
        <f>G27+G29+G28</f>
        <v>101.46</v>
      </c>
      <c r="H26" s="17" t="s">
        <v>176</v>
      </c>
      <c r="I26" s="16">
        <f>I27+I29+I28</f>
        <v>101.46</v>
      </c>
      <c r="J26" s="17" t="s">
        <v>177</v>
      </c>
      <c r="K26" s="16">
        <f>K27+K29+K28</f>
        <v>101.46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</row>
    <row r="27" spans="1:1024" s="8" customFormat="1" ht="28" x14ac:dyDescent="0.2">
      <c r="A27" s="14"/>
      <c r="B27" s="55" t="s">
        <v>188</v>
      </c>
      <c r="C27" s="56">
        <v>19.579999999999998</v>
      </c>
      <c r="D27" s="55" t="s">
        <v>188</v>
      </c>
      <c r="E27" s="56">
        <v>19.579999999999998</v>
      </c>
      <c r="F27" s="55" t="s">
        <v>188</v>
      </c>
      <c r="G27" s="56">
        <v>19.579999999999998</v>
      </c>
      <c r="H27" s="55" t="s">
        <v>188</v>
      </c>
      <c r="I27" s="56">
        <v>19.579999999999998</v>
      </c>
      <c r="J27" s="55" t="s">
        <v>188</v>
      </c>
      <c r="K27" s="56">
        <v>19.579999999999998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</row>
    <row r="28" spans="1:1024" s="8" customFormat="1" x14ac:dyDescent="0.2">
      <c r="A28" s="14"/>
      <c r="B28" s="55" t="s">
        <v>189</v>
      </c>
      <c r="C28" s="56">
        <v>81.88</v>
      </c>
      <c r="D28" s="55" t="s">
        <v>189</v>
      </c>
      <c r="E28" s="56">
        <v>81.88</v>
      </c>
      <c r="F28" s="55" t="s">
        <v>189</v>
      </c>
      <c r="G28" s="56">
        <v>81.88</v>
      </c>
      <c r="H28" s="55" t="s">
        <v>189</v>
      </c>
      <c r="I28" s="56">
        <v>81.88</v>
      </c>
      <c r="J28" s="55" t="s">
        <v>189</v>
      </c>
      <c r="K28" s="56">
        <v>81.88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</row>
    <row r="29" spans="1:1024" s="8" customFormat="1" x14ac:dyDescent="0.2">
      <c r="A29" s="14"/>
      <c r="B29" s="17"/>
      <c r="C29" s="16"/>
      <c r="D29" s="17"/>
      <c r="E29" s="17"/>
      <c r="F29" s="17"/>
      <c r="G29" s="17"/>
      <c r="H29" s="17"/>
      <c r="I29" s="16"/>
      <c r="J29" s="17"/>
      <c r="K29" s="16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</row>
    <row r="30" spans="1:1024" s="8" customFormat="1" x14ac:dyDescent="0.2">
      <c r="A30" s="14"/>
      <c r="B30" s="53" t="s">
        <v>70</v>
      </c>
      <c r="C30" s="54"/>
      <c r="D30" s="54"/>
      <c r="E30" s="54"/>
      <c r="F30" s="54"/>
      <c r="G30" s="54"/>
      <c r="H30" s="54"/>
      <c r="I30" s="54"/>
      <c r="J30" s="54"/>
      <c r="K30" s="5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</row>
    <row r="31" spans="1:1024" s="8" customFormat="1" x14ac:dyDescent="0.2">
      <c r="A31" s="14"/>
      <c r="B31" s="17" t="s">
        <v>71</v>
      </c>
      <c r="C31" s="16">
        <f>C32+C33+C34+C35+C36</f>
        <v>147.79</v>
      </c>
      <c r="D31" s="17" t="s">
        <v>72</v>
      </c>
      <c r="E31" s="16">
        <f>E32+E33+E34+E35+E36</f>
        <v>132.25</v>
      </c>
      <c r="F31" s="17" t="s">
        <v>73</v>
      </c>
      <c r="G31" s="16">
        <f>G32+G33+G34+G35+G36+G37</f>
        <v>130.87</v>
      </c>
      <c r="H31" s="17" t="s">
        <v>74</v>
      </c>
      <c r="I31" s="16">
        <f>I32+I33+I34+I35+I36</f>
        <v>196.23000000000002</v>
      </c>
      <c r="J31" s="17" t="s">
        <v>75</v>
      </c>
      <c r="K31" s="16">
        <f>K32+K33+K34+K35+K36+K37</f>
        <v>128.57999999999998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</row>
    <row r="32" spans="1:1024" s="8" customFormat="1" ht="42" x14ac:dyDescent="0.2">
      <c r="A32" s="14"/>
      <c r="B32" s="55" t="s">
        <v>17</v>
      </c>
      <c r="C32" s="56">
        <v>38.96</v>
      </c>
      <c r="D32" s="55" t="s">
        <v>212</v>
      </c>
      <c r="E32" s="56">
        <v>22.99</v>
      </c>
      <c r="F32" s="55" t="s">
        <v>248</v>
      </c>
      <c r="G32" s="56">
        <v>49.66</v>
      </c>
      <c r="H32" s="55" t="s">
        <v>179</v>
      </c>
      <c r="I32" s="56">
        <v>101.42</v>
      </c>
      <c r="J32" s="55" t="s">
        <v>16</v>
      </c>
      <c r="K32" s="56">
        <v>26.5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</row>
    <row r="33" spans="1:1024" s="8" customFormat="1" ht="28" x14ac:dyDescent="0.2">
      <c r="A33" s="14"/>
      <c r="B33" s="55" t="s">
        <v>18</v>
      </c>
      <c r="C33" s="56">
        <v>30.23</v>
      </c>
      <c r="D33" s="55" t="s">
        <v>245</v>
      </c>
      <c r="E33" s="56">
        <v>41.3</v>
      </c>
      <c r="F33" s="55" t="s">
        <v>211</v>
      </c>
      <c r="G33" s="56">
        <v>22.52</v>
      </c>
      <c r="H33" s="55" t="s">
        <v>214</v>
      </c>
      <c r="I33" s="56">
        <v>45.77</v>
      </c>
      <c r="J33" s="55" t="s">
        <v>18</v>
      </c>
      <c r="K33" s="56">
        <v>30.23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</row>
    <row r="34" spans="1:1024" s="8" customFormat="1" ht="28" x14ac:dyDescent="0.2">
      <c r="A34" s="14"/>
      <c r="B34" s="55" t="s">
        <v>187</v>
      </c>
      <c r="C34" s="56">
        <v>39.97</v>
      </c>
      <c r="D34" s="55" t="s">
        <v>184</v>
      </c>
      <c r="E34" s="56">
        <v>37.69</v>
      </c>
      <c r="F34" s="55" t="s">
        <v>185</v>
      </c>
      <c r="G34" s="56">
        <v>20.059999999999999</v>
      </c>
      <c r="H34" s="55" t="s">
        <v>183</v>
      </c>
      <c r="I34" s="56">
        <v>18.77</v>
      </c>
      <c r="J34" s="55" t="s">
        <v>186</v>
      </c>
      <c r="K34" s="56">
        <v>33.22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</row>
    <row r="35" spans="1:1024" s="8" customFormat="1" ht="28" x14ac:dyDescent="0.2">
      <c r="A35" s="14"/>
      <c r="B35" s="55" t="s">
        <v>207</v>
      </c>
      <c r="C35" s="56">
        <v>4.08</v>
      </c>
      <c r="D35" s="55" t="s">
        <v>207</v>
      </c>
      <c r="E35" s="56">
        <v>4.08</v>
      </c>
      <c r="F35" s="55" t="s">
        <v>207</v>
      </c>
      <c r="G35" s="56">
        <v>4.08</v>
      </c>
      <c r="H35" s="55" t="s">
        <v>207</v>
      </c>
      <c r="I35" s="56">
        <v>4.08</v>
      </c>
      <c r="J35" s="55" t="s">
        <v>207</v>
      </c>
      <c r="K35" s="56">
        <v>4.08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</row>
    <row r="36" spans="1:1024" s="8" customFormat="1" x14ac:dyDescent="0.2">
      <c r="A36" s="14"/>
      <c r="B36" s="55" t="s">
        <v>205</v>
      </c>
      <c r="C36" s="56">
        <v>34.549999999999997</v>
      </c>
      <c r="D36" s="55" t="s">
        <v>42</v>
      </c>
      <c r="E36" s="56">
        <v>26.19</v>
      </c>
      <c r="F36" s="55" t="s">
        <v>205</v>
      </c>
      <c r="G36" s="56">
        <v>34.549999999999997</v>
      </c>
      <c r="H36" s="55" t="s">
        <v>42</v>
      </c>
      <c r="I36" s="56">
        <v>26.19</v>
      </c>
      <c r="J36" s="55" t="s">
        <v>205</v>
      </c>
      <c r="K36" s="56">
        <v>34.549999999999997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</row>
    <row r="37" spans="1:1024" s="8" customFormat="1" x14ac:dyDescent="0.2">
      <c r="A37" s="14"/>
      <c r="B37" s="15"/>
      <c r="C37" s="16"/>
      <c r="D37" s="15"/>
      <c r="E37" s="17"/>
      <c r="F37" s="55"/>
      <c r="G37" s="56"/>
      <c r="H37" s="15"/>
      <c r="I37" s="17"/>
      <c r="J37" s="55"/>
      <c r="K37" s="56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</row>
    <row r="38" spans="1:1024" s="8" customFormat="1" ht="42" x14ac:dyDescent="0.2">
      <c r="A38" s="14"/>
      <c r="B38" s="52" t="s">
        <v>173</v>
      </c>
      <c r="C38" s="9">
        <f t="shared" ref="C38" si="0">C39+C40</f>
        <v>101.46</v>
      </c>
      <c r="D38" s="52" t="s">
        <v>174</v>
      </c>
      <c r="E38" s="56">
        <f>E39+E40</f>
        <v>101.46</v>
      </c>
      <c r="F38" s="52" t="s">
        <v>175</v>
      </c>
      <c r="G38" s="9">
        <f t="shared" ref="G38" si="1">G39+G40</f>
        <v>101.46</v>
      </c>
      <c r="H38" s="52" t="s">
        <v>176</v>
      </c>
      <c r="I38" s="56">
        <f t="shared" ref="I38" si="2">I39+I40</f>
        <v>101.46</v>
      </c>
      <c r="J38" s="52" t="s">
        <v>177</v>
      </c>
      <c r="K38" s="9">
        <f t="shared" ref="K38" si="3">K39+K40</f>
        <v>101.46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</row>
    <row r="39" spans="1:1024" s="8" customFormat="1" ht="28" x14ac:dyDescent="0.2">
      <c r="A39" s="14"/>
      <c r="B39" s="55" t="s">
        <v>188</v>
      </c>
      <c r="C39" s="56">
        <v>19.579999999999998</v>
      </c>
      <c r="D39" s="55" t="s">
        <v>188</v>
      </c>
      <c r="E39" s="56">
        <v>19.579999999999998</v>
      </c>
      <c r="F39" s="55" t="s">
        <v>188</v>
      </c>
      <c r="G39" s="56">
        <v>19.579999999999998</v>
      </c>
      <c r="H39" s="55" t="s">
        <v>188</v>
      </c>
      <c r="I39" s="56">
        <v>19.579999999999998</v>
      </c>
      <c r="J39" s="55" t="s">
        <v>188</v>
      </c>
      <c r="K39" s="56">
        <v>19.579999999999998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</row>
    <row r="40" spans="1:1024" s="8" customFormat="1" x14ac:dyDescent="0.2">
      <c r="A40" s="14"/>
      <c r="B40" s="55" t="s">
        <v>189</v>
      </c>
      <c r="C40" s="56">
        <v>81.88</v>
      </c>
      <c r="D40" s="55" t="s">
        <v>189</v>
      </c>
      <c r="E40" s="56">
        <v>81.88</v>
      </c>
      <c r="F40" s="55" t="s">
        <v>189</v>
      </c>
      <c r="G40" s="56">
        <v>81.88</v>
      </c>
      <c r="H40" s="55" t="s">
        <v>189</v>
      </c>
      <c r="I40" s="56">
        <v>81.88</v>
      </c>
      <c r="J40" s="55" t="s">
        <v>189</v>
      </c>
      <c r="K40" s="56">
        <v>81.88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</row>
    <row r="41" spans="1:1024" s="8" customFormat="1" x14ac:dyDescent="0.2">
      <c r="A41" s="14"/>
      <c r="B41" s="17"/>
      <c r="C41" s="16"/>
      <c r="D41" s="17"/>
      <c r="E41" s="17"/>
      <c r="F41" s="17"/>
      <c r="G41" s="16"/>
      <c r="H41" s="17"/>
      <c r="I41" s="17"/>
      <c r="J41" s="17"/>
      <c r="K41" s="16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</row>
    <row r="42" spans="1:1024" s="8" customFormat="1" x14ac:dyDescent="0.2">
      <c r="A42" s="14"/>
      <c r="B42" s="17"/>
      <c r="C42" s="16"/>
      <c r="D42" s="17"/>
      <c r="E42" s="17"/>
      <c r="F42" s="17"/>
      <c r="G42" s="16"/>
      <c r="H42" s="17"/>
      <c r="I42" s="17"/>
      <c r="J42" s="17"/>
      <c r="K42" s="16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</row>
    <row r="43" spans="1:1024" s="8" customFormat="1" x14ac:dyDescent="0.2">
      <c r="A43" s="14"/>
      <c r="B43" s="17" t="s">
        <v>76</v>
      </c>
      <c r="C43" s="16">
        <f>SUM(C44:C53)</f>
        <v>204</v>
      </c>
      <c r="D43" s="17" t="s">
        <v>77</v>
      </c>
      <c r="E43" s="16">
        <f>SUM(E44:E53)</f>
        <v>237.59000000000003</v>
      </c>
      <c r="F43" s="17" t="s">
        <v>78</v>
      </c>
      <c r="G43" s="16">
        <f>SUM(G44:G53)</f>
        <v>237.32</v>
      </c>
      <c r="H43" s="17" t="s">
        <v>79</v>
      </c>
      <c r="I43" s="16">
        <f>SUM(I44:I53)</f>
        <v>234.33000000000004</v>
      </c>
      <c r="J43" s="17" t="s">
        <v>80</v>
      </c>
      <c r="K43" s="16">
        <f>SUM(K44:K53)</f>
        <v>196.20999999999998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</row>
    <row r="44" spans="1:1024" s="8" customFormat="1" ht="42" x14ac:dyDescent="0.2">
      <c r="A44" s="14"/>
      <c r="B44" s="55" t="s">
        <v>15</v>
      </c>
      <c r="C44" s="56">
        <v>36.64</v>
      </c>
      <c r="D44" s="55" t="s">
        <v>13</v>
      </c>
      <c r="E44" s="56">
        <v>11.81</v>
      </c>
      <c r="F44" s="55" t="s">
        <v>14</v>
      </c>
      <c r="G44" s="56">
        <v>37.97</v>
      </c>
      <c r="H44" s="55" t="s">
        <v>12</v>
      </c>
      <c r="I44" s="56">
        <v>34.18</v>
      </c>
      <c r="J44" s="55" t="s">
        <v>257</v>
      </c>
      <c r="K44" s="56">
        <v>15.23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</row>
    <row r="45" spans="1:1024" s="8" customFormat="1" ht="56" x14ac:dyDescent="0.2">
      <c r="A45" s="14"/>
      <c r="B45" s="55" t="s">
        <v>168</v>
      </c>
      <c r="C45" s="56">
        <v>11.2</v>
      </c>
      <c r="D45" s="55" t="s">
        <v>253</v>
      </c>
      <c r="E45" s="56">
        <v>64.900000000000006</v>
      </c>
      <c r="F45" s="55" t="s">
        <v>246</v>
      </c>
      <c r="G45" s="56">
        <v>30.46</v>
      </c>
      <c r="H45" s="55" t="s">
        <v>247</v>
      </c>
      <c r="I45" s="56">
        <v>29.91</v>
      </c>
      <c r="J45" s="55" t="s">
        <v>256</v>
      </c>
      <c r="K45" s="56">
        <v>20.82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</row>
    <row r="46" spans="1:1024" s="8" customFormat="1" ht="28" x14ac:dyDescent="0.2">
      <c r="A46" s="14"/>
      <c r="B46" s="55" t="s">
        <v>204</v>
      </c>
      <c r="C46" s="56">
        <v>25.88</v>
      </c>
      <c r="D46" s="55" t="s">
        <v>17</v>
      </c>
      <c r="E46" s="56">
        <v>38.96</v>
      </c>
      <c r="F46" s="55" t="s">
        <v>213</v>
      </c>
      <c r="G46" s="56">
        <v>115.47</v>
      </c>
      <c r="H46" s="55" t="s">
        <v>180</v>
      </c>
      <c r="I46" s="56">
        <v>60.61</v>
      </c>
      <c r="J46" s="55" t="s">
        <v>204</v>
      </c>
      <c r="K46" s="56">
        <v>25.88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</row>
    <row r="47" spans="1:1024" s="8" customFormat="1" ht="28" x14ac:dyDescent="0.2">
      <c r="A47" s="14"/>
      <c r="B47" s="55" t="s">
        <v>193</v>
      </c>
      <c r="C47" s="56">
        <v>59.38</v>
      </c>
      <c r="D47" s="55" t="s">
        <v>182</v>
      </c>
      <c r="E47" s="56">
        <v>5.35</v>
      </c>
      <c r="F47" s="55" t="s">
        <v>197</v>
      </c>
      <c r="G47" s="56">
        <v>20.420000000000002</v>
      </c>
      <c r="H47" s="55" t="s">
        <v>254</v>
      </c>
      <c r="I47" s="56">
        <v>5.35</v>
      </c>
      <c r="J47" s="55" t="s">
        <v>255</v>
      </c>
      <c r="K47" s="56">
        <v>46.81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</row>
    <row r="48" spans="1:1024" s="8" customFormat="1" ht="28" x14ac:dyDescent="0.2">
      <c r="A48" s="14"/>
      <c r="B48" s="55" t="s">
        <v>196</v>
      </c>
      <c r="C48" s="56">
        <v>3.12</v>
      </c>
      <c r="D48" s="55" t="s">
        <v>252</v>
      </c>
      <c r="E48" s="56">
        <v>49.78</v>
      </c>
      <c r="F48" s="55" t="s">
        <v>216</v>
      </c>
      <c r="G48" s="56">
        <v>6.81</v>
      </c>
      <c r="H48" s="55" t="s">
        <v>169</v>
      </c>
      <c r="I48" s="56">
        <v>25.24</v>
      </c>
      <c r="J48" s="55" t="s">
        <v>194</v>
      </c>
      <c r="K48" s="56">
        <v>5.74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</row>
    <row r="49" spans="1:1024" s="8" customFormat="1" ht="42" x14ac:dyDescent="0.2">
      <c r="A49" s="14"/>
      <c r="B49" s="55" t="s">
        <v>202</v>
      </c>
      <c r="C49" s="56">
        <v>34.78</v>
      </c>
      <c r="D49" s="55" t="s">
        <v>198</v>
      </c>
      <c r="E49" s="56">
        <v>25.43</v>
      </c>
      <c r="F49" s="55" t="s">
        <v>42</v>
      </c>
      <c r="G49" s="56">
        <v>26.19</v>
      </c>
      <c r="H49" s="55" t="s">
        <v>201</v>
      </c>
      <c r="I49" s="56">
        <v>37.68</v>
      </c>
      <c r="J49" s="55" t="s">
        <v>195</v>
      </c>
      <c r="K49" s="56">
        <v>8.3000000000000007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</row>
    <row r="50" spans="1:1024" s="8" customFormat="1" ht="28" x14ac:dyDescent="0.2">
      <c r="A50" s="14"/>
      <c r="B50" s="55" t="s">
        <v>216</v>
      </c>
      <c r="C50" s="56">
        <v>6.81</v>
      </c>
      <c r="D50" s="55" t="s">
        <v>216</v>
      </c>
      <c r="E50" s="56">
        <v>6.81</v>
      </c>
      <c r="F50" s="55"/>
      <c r="G50" s="56"/>
      <c r="H50" s="55" t="s">
        <v>216</v>
      </c>
      <c r="I50" s="56">
        <v>6.81</v>
      </c>
      <c r="J50" s="55" t="s">
        <v>203</v>
      </c>
      <c r="K50" s="56">
        <v>40.43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</row>
    <row r="51" spans="1:1024" s="8" customFormat="1" x14ac:dyDescent="0.2">
      <c r="A51" s="14"/>
      <c r="B51" s="55" t="s">
        <v>42</v>
      </c>
      <c r="C51" s="56">
        <v>26.19</v>
      </c>
      <c r="D51" s="55" t="s">
        <v>205</v>
      </c>
      <c r="E51" s="56">
        <v>34.549999999999997</v>
      </c>
      <c r="F51" s="15"/>
      <c r="G51" s="16"/>
      <c r="H51" s="55" t="s">
        <v>205</v>
      </c>
      <c r="I51" s="56">
        <v>34.549999999999997</v>
      </c>
      <c r="J51" s="55" t="s">
        <v>216</v>
      </c>
      <c r="K51" s="56">
        <v>6.81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</row>
    <row r="52" spans="1:1024" s="8" customFormat="1" x14ac:dyDescent="0.2">
      <c r="A52" s="14"/>
      <c r="B52" s="55"/>
      <c r="C52" s="56"/>
      <c r="D52" s="55"/>
      <c r="E52" s="56"/>
      <c r="F52" s="15"/>
      <c r="G52" s="16"/>
      <c r="H52" s="55"/>
      <c r="I52" s="56"/>
      <c r="J52" s="55" t="s">
        <v>42</v>
      </c>
      <c r="K52" s="56">
        <v>26.19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</row>
    <row r="53" spans="1:1024" s="8" customFormat="1" x14ac:dyDescent="0.2">
      <c r="A53" s="1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</row>
    <row r="54" spans="1:1024" s="8" customFormat="1" ht="42" x14ac:dyDescent="0.2">
      <c r="A54" s="14"/>
      <c r="B54" s="17" t="s">
        <v>173</v>
      </c>
      <c r="C54" s="16">
        <f t="shared" ref="C54" si="4">C55+C56</f>
        <v>101.46</v>
      </c>
      <c r="D54" s="17" t="s">
        <v>174</v>
      </c>
      <c r="E54" s="16">
        <f t="shared" ref="E54" si="5">E55+E56</f>
        <v>101.46</v>
      </c>
      <c r="F54" s="17" t="s">
        <v>175</v>
      </c>
      <c r="G54" s="16">
        <f t="shared" ref="G54" si="6">G55+G56</f>
        <v>101.46</v>
      </c>
      <c r="H54" s="17" t="s">
        <v>176</v>
      </c>
      <c r="I54" s="16">
        <f t="shared" ref="I54" si="7">I55+I56</f>
        <v>101.46</v>
      </c>
      <c r="J54" s="17" t="s">
        <v>177</v>
      </c>
      <c r="K54" s="16">
        <f t="shared" ref="K54" si="8">K55+K56</f>
        <v>101.46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</row>
    <row r="55" spans="1:1024" s="19" customFormat="1" ht="28" x14ac:dyDescent="0.2">
      <c r="B55" s="55" t="s">
        <v>188</v>
      </c>
      <c r="C55" s="56">
        <v>19.579999999999998</v>
      </c>
      <c r="D55" s="55" t="s">
        <v>188</v>
      </c>
      <c r="E55" s="56">
        <v>19.579999999999998</v>
      </c>
      <c r="F55" s="55" t="s">
        <v>188</v>
      </c>
      <c r="G55" s="56">
        <v>19.579999999999998</v>
      </c>
      <c r="H55" s="55" t="s">
        <v>188</v>
      </c>
      <c r="I55" s="56">
        <v>19.579999999999998</v>
      </c>
      <c r="J55" s="55" t="s">
        <v>188</v>
      </c>
      <c r="K55" s="56">
        <v>19.579999999999998</v>
      </c>
    </row>
    <row r="56" spans="1:1024" s="19" customFormat="1" x14ac:dyDescent="0.2">
      <c r="B56" s="55" t="s">
        <v>189</v>
      </c>
      <c r="C56" s="56">
        <v>81.88</v>
      </c>
      <c r="D56" s="55" t="s">
        <v>189</v>
      </c>
      <c r="E56" s="56">
        <v>81.88</v>
      </c>
      <c r="F56" s="55" t="s">
        <v>189</v>
      </c>
      <c r="G56" s="56">
        <v>81.88</v>
      </c>
      <c r="H56" s="55" t="s">
        <v>189</v>
      </c>
      <c r="I56" s="56">
        <v>81.88</v>
      </c>
      <c r="J56" s="55" t="s">
        <v>189</v>
      </c>
      <c r="K56" s="56">
        <v>81.88</v>
      </c>
    </row>
  </sheetData>
  <mergeCells count="2">
    <mergeCell ref="B2:K2"/>
    <mergeCell ref="C3:K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7" firstPageNumber="0" orientation="portrait" horizontalDpi="300" verticalDpi="300" r:id="rId1"/>
  <rowBreaks count="2" manualBreakCount="2">
    <brk id="29" max="16383" man="1"/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L25"/>
  <sheetViews>
    <sheetView view="pageBreakPreview" zoomScale="60" zoomScaleNormal="100" workbookViewId="0">
      <selection activeCell="E21" sqref="E21"/>
    </sheetView>
  </sheetViews>
  <sheetFormatPr defaultRowHeight="14" x14ac:dyDescent="0.3"/>
  <cols>
    <col min="1" max="1" width="35" style="1" customWidth="1"/>
    <col min="2" max="2" width="13.6640625" style="1" customWidth="1"/>
    <col min="3" max="3" width="17.44140625" style="1" customWidth="1"/>
    <col min="4" max="4" width="12.77734375" style="1" customWidth="1"/>
    <col min="5" max="5" width="18.109375" style="1" customWidth="1"/>
    <col min="6" max="6" width="12.44140625" style="1" customWidth="1"/>
    <col min="7" max="1026" width="9.33203125" style="1" customWidth="1"/>
  </cols>
  <sheetData>
    <row r="1" spans="1:11" x14ac:dyDescent="0.3">
      <c r="F1" s="2" t="s">
        <v>81</v>
      </c>
    </row>
    <row r="2" spans="1:11" ht="61.5" customHeight="1" x14ac:dyDescent="0.3">
      <c r="A2" s="237" t="s">
        <v>217</v>
      </c>
      <c r="B2" s="237"/>
      <c r="C2" s="237"/>
      <c r="D2" s="237"/>
      <c r="E2" s="237"/>
      <c r="F2" s="237"/>
      <c r="G2" s="3"/>
      <c r="H2" s="3"/>
      <c r="I2" s="3"/>
      <c r="J2" s="3"/>
      <c r="K2" s="3"/>
    </row>
    <row r="4" spans="1:11" x14ac:dyDescent="0.3">
      <c r="A4" s="4" t="s">
        <v>82</v>
      </c>
      <c r="B4" s="4"/>
      <c r="C4" s="4"/>
      <c r="D4" s="4"/>
      <c r="E4" s="4"/>
    </row>
    <row r="5" spans="1:11" x14ac:dyDescent="0.3">
      <c r="A5" s="4" t="s">
        <v>83</v>
      </c>
      <c r="B5" s="4"/>
      <c r="C5" s="4"/>
      <c r="D5" s="4"/>
      <c r="E5" s="4"/>
    </row>
    <row r="6" spans="1:11" ht="56" x14ac:dyDescent="0.3">
      <c r="A6" s="59" t="s">
        <v>84</v>
      </c>
      <c r="B6" s="60" t="s">
        <v>85</v>
      </c>
      <c r="C6" s="60" t="s">
        <v>170</v>
      </c>
      <c r="D6" s="60" t="s">
        <v>86</v>
      </c>
      <c r="E6" s="60" t="s">
        <v>170</v>
      </c>
      <c r="F6" s="60" t="s">
        <v>171</v>
      </c>
    </row>
    <row r="7" spans="1:11" x14ac:dyDescent="0.3">
      <c r="A7" s="61" t="s">
        <v>87</v>
      </c>
      <c r="B7" s="21">
        <v>121.22</v>
      </c>
      <c r="C7" s="21">
        <v>101.45</v>
      </c>
      <c r="D7" s="21">
        <v>239.67</v>
      </c>
      <c r="E7" s="21">
        <v>101.45</v>
      </c>
      <c r="F7" s="21">
        <v>563.79</v>
      </c>
    </row>
    <row r="8" spans="1:11" x14ac:dyDescent="0.3">
      <c r="A8" s="61" t="s">
        <v>88</v>
      </c>
      <c r="B8" s="21">
        <v>136.74</v>
      </c>
      <c r="C8" s="21">
        <v>101.45</v>
      </c>
      <c r="D8" s="21">
        <v>189.66</v>
      </c>
      <c r="E8" s="21">
        <v>101.45</v>
      </c>
      <c r="F8" s="21">
        <v>529.29999999999995</v>
      </c>
    </row>
    <row r="9" spans="1:11" x14ac:dyDescent="0.3">
      <c r="A9" s="61" t="s">
        <v>89</v>
      </c>
      <c r="B9" s="21">
        <v>183.72</v>
      </c>
      <c r="C9" s="21">
        <v>101.45</v>
      </c>
      <c r="D9" s="21">
        <v>200.65</v>
      </c>
      <c r="E9" s="21">
        <v>101.45</v>
      </c>
      <c r="F9" s="21">
        <v>587.27</v>
      </c>
    </row>
    <row r="10" spans="1:11" x14ac:dyDescent="0.3">
      <c r="A10" s="61" t="s">
        <v>90</v>
      </c>
      <c r="B10" s="21">
        <v>204.59</v>
      </c>
      <c r="C10" s="21">
        <v>101.45</v>
      </c>
      <c r="D10" s="21">
        <v>212.85</v>
      </c>
      <c r="E10" s="21">
        <v>101.45</v>
      </c>
      <c r="F10" s="21">
        <v>620.34</v>
      </c>
    </row>
    <row r="11" spans="1:11" x14ac:dyDescent="0.3">
      <c r="A11" s="61" t="s">
        <v>91</v>
      </c>
      <c r="B11" s="21">
        <v>154.69</v>
      </c>
      <c r="C11" s="21">
        <v>101.45</v>
      </c>
      <c r="D11" s="21">
        <v>222.74</v>
      </c>
      <c r="E11" s="21">
        <v>101.45</v>
      </c>
      <c r="F11" s="21">
        <v>580.33000000000004</v>
      </c>
    </row>
    <row r="12" spans="1:11" x14ac:dyDescent="0.3">
      <c r="A12" s="61" t="s">
        <v>92</v>
      </c>
      <c r="B12" s="21">
        <v>147.78</v>
      </c>
      <c r="C12" s="21">
        <v>101.45</v>
      </c>
      <c r="D12" s="21">
        <v>204.01</v>
      </c>
      <c r="E12" s="21">
        <v>101.45</v>
      </c>
      <c r="F12" s="21">
        <v>554.69000000000005</v>
      </c>
    </row>
    <row r="13" spans="1:11" x14ac:dyDescent="0.3">
      <c r="A13" s="61" t="s">
        <v>93</v>
      </c>
      <c r="B13" s="21">
        <v>132.24</v>
      </c>
      <c r="C13" s="21">
        <v>101.45</v>
      </c>
      <c r="D13" s="21">
        <v>237.57</v>
      </c>
      <c r="E13" s="21">
        <v>101.45</v>
      </c>
      <c r="F13" s="21">
        <v>572.71</v>
      </c>
    </row>
    <row r="14" spans="1:11" x14ac:dyDescent="0.3">
      <c r="A14" s="61" t="s">
        <v>94</v>
      </c>
      <c r="B14" s="21">
        <v>130.87</v>
      </c>
      <c r="C14" s="21">
        <v>101.45</v>
      </c>
      <c r="D14" s="21">
        <v>237.36</v>
      </c>
      <c r="E14" s="21">
        <v>101.45</v>
      </c>
      <c r="F14" s="21">
        <v>571.13</v>
      </c>
    </row>
    <row r="15" spans="1:11" x14ac:dyDescent="0.3">
      <c r="A15" s="61" t="s">
        <v>95</v>
      </c>
      <c r="B15" s="21">
        <v>196.23</v>
      </c>
      <c r="C15" s="21">
        <v>101.45</v>
      </c>
      <c r="D15" s="21">
        <v>234.33</v>
      </c>
      <c r="E15" s="21">
        <v>101.45</v>
      </c>
      <c r="F15" s="21">
        <v>633.46</v>
      </c>
    </row>
    <row r="16" spans="1:11" x14ac:dyDescent="0.3">
      <c r="A16" s="61" t="s">
        <v>96</v>
      </c>
      <c r="B16" s="21">
        <v>128.58000000000001</v>
      </c>
      <c r="C16" s="21">
        <v>101.45</v>
      </c>
      <c r="D16" s="21">
        <v>196.23</v>
      </c>
      <c r="E16" s="21">
        <v>101.45</v>
      </c>
      <c r="F16" s="21">
        <v>527.71</v>
      </c>
    </row>
    <row r="17" spans="1:6" x14ac:dyDescent="0.3">
      <c r="A17" s="62" t="s">
        <v>97</v>
      </c>
      <c r="B17" s="22">
        <v>153.66999999999999</v>
      </c>
      <c r="C17" s="22">
        <v>101.45</v>
      </c>
      <c r="D17" s="22">
        <v>217.51</v>
      </c>
      <c r="E17" s="22">
        <v>101.45</v>
      </c>
      <c r="F17" s="22">
        <v>574.07000000000005</v>
      </c>
    </row>
    <row r="18" spans="1:6" x14ac:dyDescent="0.3">
      <c r="A18" s="4"/>
      <c r="B18" s="4"/>
      <c r="C18" s="4"/>
      <c r="D18" s="4"/>
      <c r="E18" s="4"/>
    </row>
    <row r="19" spans="1:6" ht="78" customHeight="1" x14ac:dyDescent="0.3">
      <c r="A19" s="235" t="s">
        <v>167</v>
      </c>
      <c r="B19" s="235"/>
      <c r="C19" s="235"/>
      <c r="D19" s="235"/>
      <c r="E19" s="235"/>
    </row>
    <row r="21" spans="1:6" x14ac:dyDescent="0.3">
      <c r="A21" s="5" t="s">
        <v>98</v>
      </c>
      <c r="B21" s="5" t="s">
        <v>99</v>
      </c>
      <c r="C21" s="5"/>
      <c r="D21" s="5" t="s">
        <v>100</v>
      </c>
      <c r="E21" s="5" t="s">
        <v>101</v>
      </c>
    </row>
    <row r="22" spans="1:6" x14ac:dyDescent="0.3">
      <c r="A22" s="5" t="s">
        <v>102</v>
      </c>
      <c r="B22" s="5">
        <v>3225</v>
      </c>
      <c r="C22" s="5"/>
      <c r="D22" s="6">
        <f>B17</f>
        <v>153.66999999999999</v>
      </c>
      <c r="E22" s="5">
        <f>D22*B22</f>
        <v>495585.74999999994</v>
      </c>
    </row>
    <row r="23" spans="1:6" x14ac:dyDescent="0.3">
      <c r="A23" s="5" t="s">
        <v>103</v>
      </c>
      <c r="B23" s="5">
        <v>1453</v>
      </c>
      <c r="C23" s="5"/>
      <c r="D23" s="6">
        <f>D17</f>
        <v>217.51</v>
      </c>
      <c r="E23" s="5">
        <f>D23*B23</f>
        <v>316042.02999999997</v>
      </c>
    </row>
    <row r="24" spans="1:6" x14ac:dyDescent="0.3">
      <c r="A24" s="5" t="s">
        <v>104</v>
      </c>
      <c r="B24" s="5">
        <v>4678</v>
      </c>
      <c r="C24" s="5"/>
      <c r="D24" s="5"/>
      <c r="E24" s="5">
        <f>E22+E23</f>
        <v>811627.77999999991</v>
      </c>
    </row>
    <row r="25" spans="1:6" x14ac:dyDescent="0.3">
      <c r="A25" s="7" t="s">
        <v>105</v>
      </c>
      <c r="B25" s="236">
        <f>E24/B24</f>
        <v>173.49888413852071</v>
      </c>
      <c r="C25" s="236"/>
      <c r="D25" s="236"/>
      <c r="E25" s="236"/>
    </row>
  </sheetData>
  <mergeCells count="3">
    <mergeCell ref="A19:E19"/>
    <mergeCell ref="B25:E25"/>
    <mergeCell ref="A2:F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H598"/>
  <sheetViews>
    <sheetView tabSelected="1" view="pageBreakPreview" zoomScaleNormal="100" zoomScaleSheetLayoutView="100" workbookViewId="0">
      <selection sqref="A1:XFD3"/>
    </sheetView>
  </sheetViews>
  <sheetFormatPr defaultColWidth="10.6640625" defaultRowHeight="14" x14ac:dyDescent="0.3"/>
  <cols>
    <col min="1" max="1" width="23.44140625" style="127" customWidth="1"/>
    <col min="2" max="2" width="54.44140625" style="127" customWidth="1"/>
    <col min="3" max="5" width="13.6640625" style="127" customWidth="1"/>
    <col min="6" max="6" width="10.44140625" style="127" customWidth="1"/>
    <col min="7" max="7" width="14.6640625" style="127" customWidth="1"/>
    <col min="8" max="8" width="8.77734375" style="127" customWidth="1"/>
    <col min="9" max="9" width="9.33203125" style="127" customWidth="1"/>
    <col min="10" max="10" width="12.44140625" style="127" customWidth="1"/>
    <col min="11" max="11" width="8.33203125" style="127" customWidth="1"/>
    <col min="12" max="12" width="9.33203125" style="127" customWidth="1"/>
    <col min="13" max="13" width="14.109375" style="127" customWidth="1"/>
    <col min="14" max="14" width="9.33203125" style="127" customWidth="1"/>
    <col min="15" max="1022" width="10.44140625" style="131" customWidth="1"/>
    <col min="1023" max="1024" width="14.44140625" style="128" customWidth="1"/>
    <col min="1025" max="16384" width="10.6640625" style="128"/>
  </cols>
  <sheetData>
    <row r="1" spans="1:1022" ht="27.75" customHeight="1" x14ac:dyDescent="0.3">
      <c r="A1" s="238" t="s">
        <v>887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153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28"/>
      <c r="JT1" s="128"/>
      <c r="JU1" s="128"/>
      <c r="JV1" s="128"/>
      <c r="JW1" s="128"/>
      <c r="JX1" s="128"/>
      <c r="JY1" s="128"/>
      <c r="JZ1" s="128"/>
      <c r="KA1" s="128"/>
      <c r="KB1" s="128"/>
      <c r="KC1" s="128"/>
      <c r="KD1" s="128"/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28"/>
      <c r="LC1" s="128"/>
      <c r="LD1" s="128"/>
      <c r="LE1" s="128"/>
      <c r="LF1" s="128"/>
      <c r="LG1" s="128"/>
      <c r="LH1" s="128"/>
      <c r="LI1" s="128"/>
      <c r="LJ1" s="128"/>
      <c r="LK1" s="128"/>
      <c r="LL1" s="128"/>
      <c r="LM1" s="128"/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28"/>
      <c r="ML1" s="128"/>
      <c r="MM1" s="128"/>
      <c r="MN1" s="128"/>
      <c r="MO1" s="128"/>
      <c r="MP1" s="128"/>
      <c r="MQ1" s="128"/>
      <c r="MR1" s="128"/>
      <c r="MS1" s="128"/>
      <c r="MT1" s="128"/>
      <c r="MU1" s="128"/>
      <c r="MV1" s="128"/>
      <c r="MW1" s="128"/>
      <c r="MX1" s="128"/>
      <c r="MY1" s="128"/>
      <c r="MZ1" s="128"/>
      <c r="NA1" s="128"/>
      <c r="NB1" s="128"/>
      <c r="NC1" s="128"/>
      <c r="ND1" s="128"/>
      <c r="NE1" s="128"/>
      <c r="NF1" s="128"/>
      <c r="NG1" s="128"/>
      <c r="NH1" s="128"/>
      <c r="NI1" s="128"/>
      <c r="NJ1" s="128"/>
      <c r="NK1" s="128"/>
      <c r="NL1" s="128"/>
      <c r="NM1" s="128"/>
      <c r="NN1" s="128"/>
      <c r="NO1" s="128"/>
      <c r="NP1" s="128"/>
      <c r="NQ1" s="128"/>
      <c r="NR1" s="128"/>
      <c r="NS1" s="128"/>
      <c r="NT1" s="128"/>
      <c r="NU1" s="128"/>
      <c r="NV1" s="128"/>
      <c r="NW1" s="128"/>
      <c r="NX1" s="128"/>
      <c r="NY1" s="128"/>
      <c r="NZ1" s="128"/>
      <c r="OA1" s="128"/>
      <c r="OB1" s="128"/>
      <c r="OC1" s="128"/>
      <c r="OD1" s="128"/>
      <c r="OE1" s="128"/>
      <c r="OF1" s="128"/>
      <c r="OG1" s="128"/>
      <c r="OH1" s="128"/>
      <c r="OI1" s="128"/>
      <c r="OJ1" s="128"/>
      <c r="OK1" s="128"/>
      <c r="OL1" s="128"/>
      <c r="OM1" s="128"/>
      <c r="ON1" s="128"/>
      <c r="OO1" s="128"/>
      <c r="OP1" s="128"/>
      <c r="OQ1" s="128"/>
      <c r="OR1" s="128"/>
      <c r="OS1" s="128"/>
      <c r="OT1" s="128"/>
      <c r="OU1" s="128"/>
      <c r="OV1" s="128"/>
      <c r="OW1" s="128"/>
      <c r="OX1" s="128"/>
      <c r="OY1" s="128"/>
      <c r="OZ1" s="128"/>
      <c r="PA1" s="128"/>
      <c r="PB1" s="128"/>
      <c r="PC1" s="128"/>
      <c r="PD1" s="128"/>
      <c r="PE1" s="128"/>
      <c r="PF1" s="128"/>
      <c r="PG1" s="128"/>
      <c r="PH1" s="128"/>
      <c r="PI1" s="128"/>
      <c r="PJ1" s="128"/>
      <c r="PK1" s="128"/>
      <c r="PL1" s="128"/>
      <c r="PM1" s="128"/>
      <c r="PN1" s="128"/>
      <c r="PO1" s="128"/>
      <c r="PP1" s="128"/>
      <c r="PQ1" s="128"/>
      <c r="PR1" s="128"/>
      <c r="PS1" s="128"/>
      <c r="PT1" s="128"/>
      <c r="PU1" s="128"/>
      <c r="PV1" s="128"/>
      <c r="PW1" s="128"/>
      <c r="PX1" s="128"/>
      <c r="PY1" s="128"/>
      <c r="PZ1" s="128"/>
      <c r="QA1" s="128"/>
      <c r="QB1" s="128"/>
      <c r="QC1" s="128"/>
      <c r="QD1" s="128"/>
      <c r="QE1" s="128"/>
      <c r="QF1" s="128"/>
      <c r="QG1" s="128"/>
      <c r="QH1" s="128"/>
      <c r="QI1" s="128"/>
      <c r="QJ1" s="128"/>
      <c r="QK1" s="128"/>
      <c r="QL1" s="128"/>
      <c r="QM1" s="128"/>
      <c r="QN1" s="128"/>
      <c r="QO1" s="128"/>
      <c r="QP1" s="128"/>
      <c r="QQ1" s="128"/>
      <c r="QR1" s="128"/>
      <c r="QS1" s="128"/>
      <c r="QT1" s="128"/>
      <c r="QU1" s="128"/>
      <c r="QV1" s="128"/>
      <c r="QW1" s="128"/>
      <c r="QX1" s="128"/>
      <c r="QY1" s="128"/>
      <c r="QZ1" s="128"/>
      <c r="RA1" s="128"/>
      <c r="RB1" s="128"/>
      <c r="RC1" s="128"/>
      <c r="RD1" s="128"/>
      <c r="RE1" s="128"/>
      <c r="RF1" s="128"/>
      <c r="RG1" s="128"/>
      <c r="RH1" s="128"/>
      <c r="RI1" s="128"/>
      <c r="RJ1" s="128"/>
      <c r="RK1" s="128"/>
      <c r="RL1" s="128"/>
      <c r="RM1" s="128"/>
      <c r="RN1" s="128"/>
      <c r="RO1" s="128"/>
      <c r="RP1" s="128"/>
      <c r="RQ1" s="128"/>
      <c r="RR1" s="128"/>
      <c r="RS1" s="128"/>
      <c r="RT1" s="128"/>
      <c r="RU1" s="128"/>
      <c r="RV1" s="128"/>
      <c r="RW1" s="128"/>
      <c r="RX1" s="128"/>
      <c r="RY1" s="128"/>
      <c r="RZ1" s="128"/>
      <c r="SA1" s="128"/>
      <c r="SB1" s="128"/>
      <c r="SC1" s="128"/>
      <c r="SD1" s="128"/>
      <c r="SE1" s="128"/>
      <c r="SF1" s="128"/>
      <c r="SG1" s="128"/>
      <c r="SH1" s="128"/>
      <c r="SI1" s="128"/>
      <c r="SJ1" s="128"/>
      <c r="SK1" s="128"/>
      <c r="SL1" s="128"/>
      <c r="SM1" s="128"/>
      <c r="SN1" s="128"/>
      <c r="SO1" s="128"/>
      <c r="SP1" s="128"/>
      <c r="SQ1" s="128"/>
      <c r="SR1" s="128"/>
      <c r="SS1" s="128"/>
      <c r="ST1" s="128"/>
      <c r="SU1" s="128"/>
      <c r="SV1" s="128"/>
      <c r="SW1" s="128"/>
      <c r="SX1" s="128"/>
      <c r="SY1" s="128"/>
      <c r="SZ1" s="128"/>
      <c r="TA1" s="128"/>
      <c r="TB1" s="128"/>
      <c r="TC1" s="128"/>
      <c r="TD1" s="128"/>
      <c r="TE1" s="128"/>
      <c r="TF1" s="128"/>
      <c r="TG1" s="128"/>
      <c r="TH1" s="128"/>
      <c r="TI1" s="128"/>
      <c r="TJ1" s="128"/>
      <c r="TK1" s="128"/>
      <c r="TL1" s="128"/>
      <c r="TM1" s="128"/>
      <c r="TN1" s="128"/>
      <c r="TO1" s="128"/>
      <c r="TP1" s="128"/>
      <c r="TQ1" s="128"/>
      <c r="TR1" s="128"/>
      <c r="TS1" s="128"/>
      <c r="TT1" s="128"/>
      <c r="TU1" s="128"/>
      <c r="TV1" s="128"/>
      <c r="TW1" s="128"/>
      <c r="TX1" s="128"/>
      <c r="TY1" s="128"/>
      <c r="TZ1" s="128"/>
      <c r="UA1" s="128"/>
      <c r="UB1" s="128"/>
      <c r="UC1" s="128"/>
      <c r="UD1" s="128"/>
      <c r="UE1" s="128"/>
      <c r="UF1" s="128"/>
      <c r="UG1" s="128"/>
      <c r="UH1" s="128"/>
      <c r="UI1" s="128"/>
      <c r="UJ1" s="128"/>
      <c r="UK1" s="128"/>
      <c r="UL1" s="128"/>
      <c r="UM1" s="128"/>
      <c r="UN1" s="128"/>
      <c r="UO1" s="128"/>
      <c r="UP1" s="128"/>
      <c r="UQ1" s="128"/>
      <c r="UR1" s="128"/>
      <c r="US1" s="128"/>
      <c r="UT1" s="128"/>
      <c r="UU1" s="128"/>
      <c r="UV1" s="128"/>
      <c r="UW1" s="128"/>
      <c r="UX1" s="128"/>
      <c r="UY1" s="128"/>
      <c r="UZ1" s="128"/>
      <c r="VA1" s="128"/>
      <c r="VB1" s="128"/>
      <c r="VC1" s="128"/>
      <c r="VD1" s="128"/>
      <c r="VE1" s="128"/>
      <c r="VF1" s="128"/>
      <c r="VG1" s="128"/>
      <c r="VH1" s="128"/>
      <c r="VI1" s="128"/>
      <c r="VJ1" s="128"/>
      <c r="VK1" s="128"/>
      <c r="VL1" s="128"/>
      <c r="VM1" s="128"/>
      <c r="VN1" s="128"/>
      <c r="VO1" s="128"/>
      <c r="VP1" s="128"/>
      <c r="VQ1" s="128"/>
      <c r="VR1" s="128"/>
      <c r="VS1" s="128"/>
      <c r="VT1" s="128"/>
      <c r="VU1" s="128"/>
      <c r="VV1" s="128"/>
      <c r="VW1" s="128"/>
      <c r="VX1" s="128"/>
      <c r="VY1" s="128"/>
      <c r="VZ1" s="128"/>
      <c r="WA1" s="128"/>
      <c r="WB1" s="128"/>
      <c r="WC1" s="128"/>
      <c r="WD1" s="128"/>
      <c r="WE1" s="128"/>
      <c r="WF1" s="128"/>
      <c r="WG1" s="128"/>
      <c r="WH1" s="128"/>
      <c r="WI1" s="128"/>
      <c r="WJ1" s="128"/>
      <c r="WK1" s="128"/>
      <c r="WL1" s="128"/>
      <c r="WM1" s="128"/>
      <c r="WN1" s="128"/>
      <c r="WO1" s="128"/>
      <c r="WP1" s="128"/>
      <c r="WQ1" s="128"/>
      <c r="WR1" s="128"/>
      <c r="WS1" s="128"/>
      <c r="WT1" s="128"/>
      <c r="WU1" s="128"/>
      <c r="WV1" s="128"/>
      <c r="WW1" s="128"/>
      <c r="WX1" s="128"/>
      <c r="WY1" s="128"/>
      <c r="WZ1" s="128"/>
      <c r="XA1" s="128"/>
      <c r="XB1" s="128"/>
      <c r="XC1" s="128"/>
      <c r="XD1" s="128"/>
      <c r="XE1" s="128"/>
      <c r="XF1" s="128"/>
      <c r="XG1" s="128"/>
      <c r="XH1" s="128"/>
      <c r="XI1" s="128"/>
      <c r="XJ1" s="128"/>
      <c r="XK1" s="128"/>
      <c r="XL1" s="128"/>
      <c r="XM1" s="128"/>
      <c r="XN1" s="128"/>
      <c r="XO1" s="128"/>
      <c r="XP1" s="128"/>
      <c r="XQ1" s="128"/>
      <c r="XR1" s="128"/>
      <c r="XS1" s="128"/>
      <c r="XT1" s="128"/>
      <c r="XU1" s="128"/>
      <c r="XV1" s="128"/>
      <c r="XW1" s="128"/>
      <c r="XX1" s="128"/>
      <c r="XY1" s="128"/>
      <c r="XZ1" s="128"/>
      <c r="YA1" s="128"/>
      <c r="YB1" s="128"/>
      <c r="YC1" s="128"/>
      <c r="YD1" s="128"/>
      <c r="YE1" s="128"/>
      <c r="YF1" s="128"/>
      <c r="YG1" s="128"/>
      <c r="YH1" s="128"/>
      <c r="YI1" s="128"/>
      <c r="YJ1" s="128"/>
      <c r="YK1" s="128"/>
      <c r="YL1" s="128"/>
      <c r="YM1" s="128"/>
      <c r="YN1" s="128"/>
      <c r="YO1" s="128"/>
      <c r="YP1" s="128"/>
      <c r="YQ1" s="128"/>
      <c r="YR1" s="128"/>
      <c r="YS1" s="128"/>
      <c r="YT1" s="128"/>
      <c r="YU1" s="128"/>
      <c r="YV1" s="128"/>
      <c r="YW1" s="128"/>
      <c r="YX1" s="128"/>
      <c r="YY1" s="128"/>
      <c r="YZ1" s="128"/>
      <c r="ZA1" s="128"/>
      <c r="ZB1" s="128"/>
      <c r="ZC1" s="128"/>
      <c r="ZD1" s="128"/>
      <c r="ZE1" s="128"/>
      <c r="ZF1" s="128"/>
      <c r="ZG1" s="128"/>
      <c r="ZH1" s="128"/>
      <c r="ZI1" s="128"/>
      <c r="ZJ1" s="128"/>
      <c r="ZK1" s="128"/>
      <c r="ZL1" s="128"/>
      <c r="ZM1" s="128"/>
      <c r="ZN1" s="128"/>
      <c r="ZO1" s="128"/>
      <c r="ZP1" s="128"/>
      <c r="ZQ1" s="128"/>
      <c r="ZR1" s="128"/>
      <c r="ZS1" s="128"/>
      <c r="ZT1" s="128"/>
      <c r="ZU1" s="128"/>
      <c r="ZV1" s="128"/>
      <c r="ZW1" s="128"/>
      <c r="ZX1" s="128"/>
      <c r="ZY1" s="128"/>
      <c r="ZZ1" s="128"/>
      <c r="AAA1" s="128"/>
      <c r="AAB1" s="128"/>
      <c r="AAC1" s="128"/>
      <c r="AAD1" s="128"/>
      <c r="AAE1" s="128"/>
      <c r="AAF1" s="128"/>
      <c r="AAG1" s="128"/>
      <c r="AAH1" s="128"/>
      <c r="AAI1" s="128"/>
      <c r="AAJ1" s="128"/>
      <c r="AAK1" s="128"/>
      <c r="AAL1" s="128"/>
      <c r="AAM1" s="128"/>
      <c r="AAN1" s="128"/>
      <c r="AAO1" s="128"/>
      <c r="AAP1" s="128"/>
      <c r="AAQ1" s="128"/>
      <c r="AAR1" s="128"/>
      <c r="AAS1" s="128"/>
      <c r="AAT1" s="128"/>
      <c r="AAU1" s="128"/>
      <c r="AAV1" s="128"/>
      <c r="AAW1" s="128"/>
      <c r="AAX1" s="128"/>
      <c r="AAY1" s="128"/>
      <c r="AAZ1" s="128"/>
      <c r="ABA1" s="128"/>
      <c r="ABB1" s="128"/>
      <c r="ABC1" s="128"/>
      <c r="ABD1" s="128"/>
      <c r="ABE1" s="128"/>
      <c r="ABF1" s="128"/>
      <c r="ABG1" s="128"/>
      <c r="ABH1" s="128"/>
      <c r="ABI1" s="128"/>
      <c r="ABJ1" s="128"/>
      <c r="ABK1" s="128"/>
      <c r="ABL1" s="128"/>
      <c r="ABM1" s="128"/>
      <c r="ABN1" s="128"/>
      <c r="ABO1" s="128"/>
      <c r="ABP1" s="128"/>
      <c r="ABQ1" s="128"/>
      <c r="ABR1" s="128"/>
      <c r="ABS1" s="128"/>
      <c r="ABT1" s="128"/>
      <c r="ABU1" s="128"/>
      <c r="ABV1" s="128"/>
      <c r="ABW1" s="128"/>
      <c r="ABX1" s="128"/>
      <c r="ABY1" s="128"/>
      <c r="ABZ1" s="128"/>
      <c r="ACA1" s="128"/>
      <c r="ACB1" s="128"/>
      <c r="ACC1" s="128"/>
      <c r="ACD1" s="128"/>
      <c r="ACE1" s="128"/>
      <c r="ACF1" s="128"/>
      <c r="ACG1" s="128"/>
      <c r="ACH1" s="128"/>
      <c r="ACI1" s="128"/>
      <c r="ACJ1" s="128"/>
      <c r="ACK1" s="128"/>
      <c r="ACL1" s="128"/>
      <c r="ACM1" s="128"/>
      <c r="ACN1" s="128"/>
      <c r="ACO1" s="128"/>
      <c r="ACP1" s="128"/>
      <c r="ACQ1" s="128"/>
      <c r="ACR1" s="128"/>
      <c r="ACS1" s="128"/>
      <c r="ACT1" s="128"/>
      <c r="ACU1" s="128"/>
      <c r="ACV1" s="128"/>
      <c r="ACW1" s="128"/>
      <c r="ACX1" s="128"/>
      <c r="ACY1" s="128"/>
      <c r="ACZ1" s="128"/>
      <c r="ADA1" s="128"/>
      <c r="ADB1" s="128"/>
      <c r="ADC1" s="128"/>
      <c r="ADD1" s="128"/>
      <c r="ADE1" s="128"/>
      <c r="ADF1" s="128"/>
      <c r="ADG1" s="128"/>
      <c r="ADH1" s="128"/>
      <c r="ADI1" s="128"/>
      <c r="ADJ1" s="128"/>
      <c r="ADK1" s="128"/>
      <c r="ADL1" s="128"/>
      <c r="ADM1" s="128"/>
      <c r="ADN1" s="128"/>
      <c r="ADO1" s="128"/>
      <c r="ADP1" s="128"/>
      <c r="ADQ1" s="128"/>
      <c r="ADR1" s="128"/>
      <c r="ADS1" s="128"/>
      <c r="ADT1" s="128"/>
      <c r="ADU1" s="128"/>
      <c r="ADV1" s="128"/>
      <c r="ADW1" s="128"/>
      <c r="ADX1" s="128"/>
      <c r="ADY1" s="128"/>
      <c r="ADZ1" s="128"/>
      <c r="AEA1" s="128"/>
      <c r="AEB1" s="128"/>
      <c r="AEC1" s="128"/>
      <c r="AED1" s="128"/>
      <c r="AEE1" s="128"/>
      <c r="AEF1" s="128"/>
      <c r="AEG1" s="128"/>
      <c r="AEH1" s="128"/>
      <c r="AEI1" s="128"/>
      <c r="AEJ1" s="128"/>
      <c r="AEK1" s="128"/>
      <c r="AEL1" s="128"/>
      <c r="AEM1" s="128"/>
      <c r="AEN1" s="128"/>
      <c r="AEO1" s="128"/>
      <c r="AEP1" s="128"/>
      <c r="AEQ1" s="128"/>
      <c r="AER1" s="128"/>
      <c r="AES1" s="128"/>
      <c r="AET1" s="128"/>
      <c r="AEU1" s="128"/>
      <c r="AEV1" s="128"/>
      <c r="AEW1" s="128"/>
      <c r="AEX1" s="128"/>
      <c r="AEY1" s="128"/>
      <c r="AEZ1" s="128"/>
      <c r="AFA1" s="128"/>
      <c r="AFB1" s="128"/>
      <c r="AFC1" s="128"/>
      <c r="AFD1" s="128"/>
      <c r="AFE1" s="128"/>
      <c r="AFF1" s="128"/>
      <c r="AFG1" s="128"/>
      <c r="AFH1" s="128"/>
      <c r="AFI1" s="128"/>
      <c r="AFJ1" s="128"/>
      <c r="AFK1" s="128"/>
      <c r="AFL1" s="128"/>
      <c r="AFM1" s="128"/>
      <c r="AFN1" s="128"/>
      <c r="AFO1" s="128"/>
      <c r="AFP1" s="128"/>
      <c r="AFQ1" s="128"/>
      <c r="AFR1" s="128"/>
      <c r="AFS1" s="128"/>
      <c r="AFT1" s="128"/>
      <c r="AFU1" s="128"/>
      <c r="AFV1" s="128"/>
      <c r="AFW1" s="128"/>
      <c r="AFX1" s="128"/>
      <c r="AFY1" s="128"/>
      <c r="AFZ1" s="128"/>
      <c r="AGA1" s="128"/>
      <c r="AGB1" s="128"/>
      <c r="AGC1" s="128"/>
      <c r="AGD1" s="128"/>
      <c r="AGE1" s="128"/>
      <c r="AGF1" s="128"/>
      <c r="AGG1" s="128"/>
      <c r="AGH1" s="128"/>
      <c r="AGI1" s="128"/>
      <c r="AGJ1" s="128"/>
      <c r="AGK1" s="128"/>
      <c r="AGL1" s="128"/>
      <c r="AGM1" s="128"/>
      <c r="AGN1" s="128"/>
      <c r="AGO1" s="128"/>
      <c r="AGP1" s="128"/>
      <c r="AGQ1" s="128"/>
      <c r="AGR1" s="128"/>
      <c r="AGS1" s="128"/>
      <c r="AGT1" s="128"/>
      <c r="AGU1" s="128"/>
      <c r="AGV1" s="128"/>
      <c r="AGW1" s="128"/>
      <c r="AGX1" s="128"/>
      <c r="AGY1" s="128"/>
      <c r="AGZ1" s="128"/>
      <c r="AHA1" s="128"/>
      <c r="AHB1" s="128"/>
      <c r="AHC1" s="128"/>
      <c r="AHD1" s="128"/>
      <c r="AHE1" s="128"/>
      <c r="AHF1" s="128"/>
      <c r="AHG1" s="128"/>
      <c r="AHH1" s="128"/>
      <c r="AHI1" s="128"/>
      <c r="AHJ1" s="128"/>
      <c r="AHK1" s="128"/>
      <c r="AHL1" s="128"/>
      <c r="AHM1" s="128"/>
      <c r="AHN1" s="128"/>
      <c r="AHO1" s="128"/>
      <c r="AHP1" s="128"/>
      <c r="AHQ1" s="128"/>
      <c r="AHR1" s="128"/>
      <c r="AHS1" s="128"/>
      <c r="AHT1" s="128"/>
      <c r="AHU1" s="128"/>
      <c r="AHV1" s="128"/>
      <c r="AHW1" s="128"/>
      <c r="AHX1" s="128"/>
      <c r="AHY1" s="128"/>
      <c r="AHZ1" s="128"/>
      <c r="AIA1" s="128"/>
      <c r="AIB1" s="128"/>
      <c r="AIC1" s="128"/>
      <c r="AID1" s="128"/>
      <c r="AIE1" s="128"/>
      <c r="AIF1" s="128"/>
      <c r="AIG1" s="128"/>
      <c r="AIH1" s="128"/>
      <c r="AII1" s="128"/>
      <c r="AIJ1" s="128"/>
      <c r="AIK1" s="128"/>
      <c r="AIL1" s="128"/>
      <c r="AIM1" s="128"/>
      <c r="AIN1" s="128"/>
      <c r="AIO1" s="128"/>
      <c r="AIP1" s="128"/>
      <c r="AIQ1" s="128"/>
      <c r="AIR1" s="128"/>
      <c r="AIS1" s="128"/>
      <c r="AIT1" s="128"/>
      <c r="AIU1" s="128"/>
      <c r="AIV1" s="128"/>
      <c r="AIW1" s="128"/>
      <c r="AIX1" s="128"/>
      <c r="AIY1" s="128"/>
      <c r="AIZ1" s="128"/>
      <c r="AJA1" s="128"/>
      <c r="AJB1" s="128"/>
      <c r="AJC1" s="128"/>
      <c r="AJD1" s="128"/>
      <c r="AJE1" s="128"/>
      <c r="AJF1" s="128"/>
      <c r="AJG1" s="128"/>
      <c r="AJH1" s="128"/>
      <c r="AJI1" s="128"/>
      <c r="AJJ1" s="128"/>
      <c r="AJK1" s="128"/>
      <c r="AJL1" s="128"/>
      <c r="AJM1" s="128"/>
      <c r="AJN1" s="128"/>
      <c r="AJO1" s="128"/>
      <c r="AJP1" s="128"/>
      <c r="AJQ1" s="128"/>
      <c r="AJR1" s="128"/>
      <c r="AJS1" s="128"/>
      <c r="AJT1" s="128"/>
      <c r="AJU1" s="128"/>
      <c r="AJV1" s="128"/>
      <c r="AJW1" s="128"/>
      <c r="AJX1" s="128"/>
      <c r="AJY1" s="128"/>
      <c r="AJZ1" s="128"/>
      <c r="AKA1" s="128"/>
      <c r="AKB1" s="128"/>
      <c r="AKC1" s="128"/>
      <c r="AKD1" s="128"/>
      <c r="AKE1" s="128"/>
      <c r="AKF1" s="128"/>
      <c r="AKG1" s="128"/>
      <c r="AKH1" s="128"/>
      <c r="AKI1" s="128"/>
      <c r="AKJ1" s="128"/>
      <c r="AKK1" s="128"/>
      <c r="AKL1" s="128"/>
      <c r="AKM1" s="128"/>
      <c r="AKN1" s="128"/>
      <c r="AKO1" s="128"/>
      <c r="AKP1" s="128"/>
      <c r="AKQ1" s="128"/>
      <c r="AKR1" s="128"/>
      <c r="AKS1" s="128"/>
      <c r="AKT1" s="128"/>
      <c r="AKU1" s="128"/>
      <c r="AKV1" s="128"/>
      <c r="AKW1" s="128"/>
      <c r="AKX1" s="128"/>
      <c r="AKY1" s="128"/>
      <c r="AKZ1" s="128"/>
      <c r="ALA1" s="128"/>
      <c r="ALB1" s="128"/>
      <c r="ALC1" s="128"/>
      <c r="ALD1" s="128"/>
      <c r="ALE1" s="128"/>
      <c r="ALF1" s="128"/>
      <c r="ALG1" s="128"/>
      <c r="ALH1" s="128"/>
      <c r="ALI1" s="128"/>
      <c r="ALJ1" s="128"/>
      <c r="ALK1" s="128"/>
      <c r="ALL1" s="128"/>
      <c r="ALM1" s="128"/>
      <c r="ALN1" s="128"/>
      <c r="ALO1" s="128"/>
      <c r="ALP1" s="128"/>
      <c r="ALQ1" s="128"/>
      <c r="ALR1" s="128"/>
      <c r="ALS1" s="128"/>
      <c r="ALT1" s="128"/>
      <c r="ALU1" s="128"/>
      <c r="ALV1" s="128"/>
      <c r="ALW1" s="128"/>
      <c r="ALX1" s="128"/>
      <c r="ALY1" s="128"/>
      <c r="ALZ1" s="128"/>
      <c r="AMA1" s="128"/>
      <c r="AMB1" s="128"/>
      <c r="AMC1" s="128"/>
      <c r="AMD1" s="128"/>
      <c r="AME1" s="128"/>
      <c r="AMF1" s="128"/>
      <c r="AMG1" s="128"/>
      <c r="AMH1" s="128"/>
    </row>
    <row r="2" spans="1:1022" x14ac:dyDescent="0.3">
      <c r="A2" s="129" t="s">
        <v>154</v>
      </c>
      <c r="B2" s="128" t="s">
        <v>792</v>
      </c>
      <c r="C2" s="153"/>
      <c r="D2" s="154"/>
      <c r="E2" s="154"/>
      <c r="F2" s="154"/>
      <c r="G2" s="154"/>
      <c r="H2" s="155"/>
      <c r="I2" s="155"/>
      <c r="J2" s="156"/>
      <c r="K2" s="156"/>
      <c r="L2" s="156"/>
      <c r="M2" s="156"/>
      <c r="N2" s="156"/>
      <c r="O2" s="156"/>
      <c r="P2" s="153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</row>
    <row r="3" spans="1:1022" x14ac:dyDescent="0.3">
      <c r="A3" s="129" t="s">
        <v>155</v>
      </c>
      <c r="B3" s="128" t="s">
        <v>156</v>
      </c>
      <c r="C3" s="153"/>
      <c r="D3" s="154"/>
      <c r="E3" s="154"/>
      <c r="F3" s="154"/>
      <c r="G3" s="154"/>
      <c r="H3" s="155"/>
      <c r="I3" s="155"/>
      <c r="J3" s="154"/>
      <c r="K3" s="154"/>
      <c r="L3" s="154"/>
      <c r="M3" s="154"/>
      <c r="N3" s="154"/>
      <c r="O3" s="154"/>
      <c r="P3" s="153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</row>
    <row r="4" spans="1:1022" x14ac:dyDescent="0.3">
      <c r="A4" s="130" t="s">
        <v>19</v>
      </c>
      <c r="B4" s="157" t="s">
        <v>20</v>
      </c>
      <c r="C4" s="153"/>
      <c r="D4" s="154"/>
      <c r="E4" s="154"/>
      <c r="F4" s="154"/>
      <c r="G4" s="154"/>
      <c r="H4" s="155"/>
      <c r="I4" s="155"/>
      <c r="J4" s="154"/>
      <c r="K4" s="154"/>
      <c r="L4" s="154"/>
      <c r="M4" s="154"/>
      <c r="N4" s="154"/>
      <c r="O4" s="154"/>
      <c r="P4" s="153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</row>
    <row r="5" spans="1:1022" ht="13.9" customHeight="1" x14ac:dyDescent="0.3">
      <c r="A5" s="130" t="s">
        <v>21</v>
      </c>
      <c r="B5" s="157">
        <v>1</v>
      </c>
      <c r="C5" s="153"/>
      <c r="D5" s="154"/>
      <c r="E5" s="154"/>
      <c r="F5" s="154"/>
      <c r="G5" s="154"/>
      <c r="H5" s="155"/>
      <c r="I5" s="155"/>
      <c r="J5" s="154"/>
      <c r="K5" s="154"/>
      <c r="L5" s="154"/>
      <c r="M5" s="154"/>
      <c r="N5" s="154"/>
      <c r="O5" s="154"/>
      <c r="P5" s="153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</row>
    <row r="6" spans="1:1022" ht="16.5" customHeight="1" x14ac:dyDescent="0.3">
      <c r="A6" s="239" t="s">
        <v>22</v>
      </c>
      <c r="B6" s="239" t="s">
        <v>23</v>
      </c>
      <c r="C6" s="239" t="s">
        <v>24</v>
      </c>
      <c r="D6" s="242" t="s">
        <v>25</v>
      </c>
      <c r="E6" s="242"/>
      <c r="F6" s="242"/>
      <c r="G6" s="243" t="s">
        <v>26</v>
      </c>
      <c r="H6" s="242" t="s">
        <v>27</v>
      </c>
      <c r="I6" s="242"/>
      <c r="J6" s="242"/>
      <c r="K6" s="242"/>
      <c r="L6" s="242" t="s">
        <v>28</v>
      </c>
      <c r="M6" s="242"/>
      <c r="N6" s="242"/>
      <c r="O6" s="242"/>
    </row>
    <row r="7" spans="1:1022" x14ac:dyDescent="0.3">
      <c r="A7" s="240"/>
      <c r="B7" s="241"/>
      <c r="C7" s="240"/>
      <c r="D7" s="158" t="s">
        <v>29</v>
      </c>
      <c r="E7" s="158" t="s">
        <v>30</v>
      </c>
      <c r="F7" s="158" t="s">
        <v>31</v>
      </c>
      <c r="G7" s="244"/>
      <c r="H7" s="158" t="s">
        <v>32</v>
      </c>
      <c r="I7" s="158" t="s">
        <v>33</v>
      </c>
      <c r="J7" s="158" t="s">
        <v>34</v>
      </c>
      <c r="K7" s="158" t="s">
        <v>35</v>
      </c>
      <c r="L7" s="158" t="s">
        <v>36</v>
      </c>
      <c r="M7" s="158" t="s">
        <v>37</v>
      </c>
      <c r="N7" s="158" t="s">
        <v>38</v>
      </c>
      <c r="O7" s="158" t="s">
        <v>39</v>
      </c>
    </row>
    <row r="8" spans="1:1022" x14ac:dyDescent="0.3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</row>
    <row r="9" spans="1:1022" x14ac:dyDescent="0.3">
      <c r="A9" s="160" t="s">
        <v>40</v>
      </c>
      <c r="B9" s="160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</row>
    <row r="10" spans="1:1022" x14ac:dyDescent="0.3">
      <c r="A10" s="162" t="s">
        <v>293</v>
      </c>
      <c r="B10" s="163" t="s">
        <v>294</v>
      </c>
      <c r="C10" s="164">
        <v>20</v>
      </c>
      <c r="D10" s="165">
        <v>4.6399999999999997</v>
      </c>
      <c r="E10" s="165">
        <v>5.9</v>
      </c>
      <c r="F10" s="165"/>
      <c r="G10" s="165">
        <v>72.8</v>
      </c>
      <c r="H10" s="165">
        <v>0.01</v>
      </c>
      <c r="I10" s="165">
        <v>0.14000000000000001</v>
      </c>
      <c r="J10" s="165">
        <v>57.6</v>
      </c>
      <c r="K10" s="165">
        <v>0.1</v>
      </c>
      <c r="L10" s="165">
        <v>176</v>
      </c>
      <c r="M10" s="165">
        <v>100</v>
      </c>
      <c r="N10" s="165">
        <v>7</v>
      </c>
      <c r="O10" s="165">
        <v>0.2</v>
      </c>
    </row>
    <row r="11" spans="1:1022" x14ac:dyDescent="0.3">
      <c r="A11" s="166" t="s">
        <v>534</v>
      </c>
      <c r="B11" s="167" t="s">
        <v>511</v>
      </c>
      <c r="C11" s="164">
        <v>70</v>
      </c>
      <c r="D11" s="165">
        <v>6.82</v>
      </c>
      <c r="E11" s="165">
        <v>4.3</v>
      </c>
      <c r="F11" s="165">
        <v>1.52</v>
      </c>
      <c r="G11" s="165">
        <v>71.84</v>
      </c>
      <c r="H11" s="165">
        <v>0.01</v>
      </c>
      <c r="I11" s="165">
        <v>0.26</v>
      </c>
      <c r="J11" s="165">
        <v>2</v>
      </c>
      <c r="K11" s="165">
        <v>1.76</v>
      </c>
      <c r="L11" s="165">
        <v>31.07</v>
      </c>
      <c r="M11" s="165">
        <v>33.5</v>
      </c>
      <c r="N11" s="165">
        <v>7.93</v>
      </c>
      <c r="O11" s="165">
        <v>0.14000000000000001</v>
      </c>
    </row>
    <row r="12" spans="1:1022" ht="39" customHeight="1" x14ac:dyDescent="0.3">
      <c r="A12" s="162" t="s">
        <v>529</v>
      </c>
      <c r="B12" s="167" t="s">
        <v>807</v>
      </c>
      <c r="C12" s="164">
        <v>250</v>
      </c>
      <c r="D12" s="165">
        <v>10.23</v>
      </c>
      <c r="E12" s="165">
        <v>8.76</v>
      </c>
      <c r="F12" s="165">
        <v>41.32</v>
      </c>
      <c r="G12" s="165">
        <v>285.89</v>
      </c>
      <c r="H12" s="165">
        <v>0.28999999999999998</v>
      </c>
      <c r="I12" s="165">
        <v>3.06</v>
      </c>
      <c r="J12" s="165">
        <v>35.299999999999997</v>
      </c>
      <c r="K12" s="165">
        <v>0.73</v>
      </c>
      <c r="L12" s="165">
        <v>177.47</v>
      </c>
      <c r="M12" s="165">
        <v>285.39</v>
      </c>
      <c r="N12" s="165">
        <v>33.03</v>
      </c>
      <c r="O12" s="165">
        <v>2.1</v>
      </c>
    </row>
    <row r="13" spans="1:1022" x14ac:dyDescent="0.3">
      <c r="A13" s="162" t="s">
        <v>530</v>
      </c>
      <c r="B13" s="167" t="s">
        <v>221</v>
      </c>
      <c r="C13" s="164">
        <v>200</v>
      </c>
      <c r="D13" s="165">
        <v>0.26</v>
      </c>
      <c r="E13" s="165">
        <v>0.03</v>
      </c>
      <c r="F13" s="165">
        <v>1.88</v>
      </c>
      <c r="G13" s="165">
        <v>10.3</v>
      </c>
      <c r="H13" s="165"/>
      <c r="I13" s="165">
        <v>2.9</v>
      </c>
      <c r="J13" s="165">
        <v>0.5</v>
      </c>
      <c r="K13" s="165">
        <v>0.01</v>
      </c>
      <c r="L13" s="165">
        <v>7.75</v>
      </c>
      <c r="M13" s="165">
        <v>9.7799999999999994</v>
      </c>
      <c r="N13" s="165">
        <v>5.24</v>
      </c>
      <c r="O13" s="165">
        <v>0.86</v>
      </c>
    </row>
    <row r="14" spans="1:1022" x14ac:dyDescent="0.3">
      <c r="A14" s="166"/>
      <c r="B14" s="167" t="s">
        <v>219</v>
      </c>
      <c r="C14" s="164">
        <v>50</v>
      </c>
      <c r="D14" s="165">
        <v>3.3</v>
      </c>
      <c r="E14" s="165">
        <v>0.6</v>
      </c>
      <c r="F14" s="165">
        <v>19.82</v>
      </c>
      <c r="G14" s="165">
        <v>99</v>
      </c>
      <c r="H14" s="165">
        <v>0.09</v>
      </c>
      <c r="I14" s="165"/>
      <c r="J14" s="165"/>
      <c r="K14" s="165">
        <v>0.7</v>
      </c>
      <c r="L14" s="165">
        <v>14.5</v>
      </c>
      <c r="M14" s="165">
        <v>75</v>
      </c>
      <c r="N14" s="165">
        <v>23.5</v>
      </c>
      <c r="O14" s="165">
        <v>1.95</v>
      </c>
    </row>
    <row r="15" spans="1:1022" x14ac:dyDescent="0.3">
      <c r="A15" s="132" t="s">
        <v>512</v>
      </c>
      <c r="B15" s="133"/>
      <c r="C15" s="168">
        <v>590</v>
      </c>
      <c r="D15" s="165">
        <v>25.25</v>
      </c>
      <c r="E15" s="165">
        <v>19.59</v>
      </c>
      <c r="F15" s="165">
        <v>64.540000000000006</v>
      </c>
      <c r="G15" s="165">
        <v>539.83000000000004</v>
      </c>
      <c r="H15" s="165">
        <v>0.4</v>
      </c>
      <c r="I15" s="165">
        <v>6.36</v>
      </c>
      <c r="J15" s="165">
        <v>95.4</v>
      </c>
      <c r="K15" s="165">
        <v>3.3</v>
      </c>
      <c r="L15" s="165">
        <v>406.79</v>
      </c>
      <c r="M15" s="165">
        <v>503.67</v>
      </c>
      <c r="N15" s="165">
        <v>76.7</v>
      </c>
      <c r="O15" s="165">
        <v>5.25</v>
      </c>
    </row>
    <row r="16" spans="1:1022" x14ac:dyDescent="0.3">
      <c r="A16" s="134" t="s">
        <v>636</v>
      </c>
      <c r="B16" s="134"/>
      <c r="C16" s="134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1:15" x14ac:dyDescent="0.3">
      <c r="A17" s="166" t="s">
        <v>275</v>
      </c>
      <c r="B17" s="167" t="s">
        <v>42</v>
      </c>
      <c r="C17" s="164">
        <v>150</v>
      </c>
      <c r="D17" s="165">
        <v>0.6</v>
      </c>
      <c r="E17" s="165">
        <v>0.6</v>
      </c>
      <c r="F17" s="165">
        <v>14.7</v>
      </c>
      <c r="G17" s="165">
        <v>70.5</v>
      </c>
      <c r="H17" s="165">
        <v>0.05</v>
      </c>
      <c r="I17" s="165">
        <v>15</v>
      </c>
      <c r="J17" s="165">
        <v>7.5</v>
      </c>
      <c r="K17" s="165">
        <v>0.3</v>
      </c>
      <c r="L17" s="165">
        <v>24</v>
      </c>
      <c r="M17" s="165">
        <v>16.5</v>
      </c>
      <c r="N17" s="165">
        <v>13.5</v>
      </c>
      <c r="O17" s="165">
        <v>3.3</v>
      </c>
    </row>
    <row r="18" spans="1:15" x14ac:dyDescent="0.3">
      <c r="A18" s="166"/>
      <c r="B18" s="167" t="s">
        <v>222</v>
      </c>
      <c r="C18" s="164">
        <v>30</v>
      </c>
      <c r="D18" s="165">
        <v>2.37</v>
      </c>
      <c r="E18" s="165">
        <v>6.18</v>
      </c>
      <c r="F18" s="165">
        <v>11.96</v>
      </c>
      <c r="G18" s="165">
        <v>114.4</v>
      </c>
      <c r="H18" s="165">
        <v>0.05</v>
      </c>
      <c r="I18" s="165">
        <v>1.28</v>
      </c>
      <c r="J18" s="165">
        <v>60.1</v>
      </c>
      <c r="K18" s="165">
        <v>0.99</v>
      </c>
      <c r="L18" s="165">
        <v>32.9</v>
      </c>
      <c r="M18" s="165">
        <v>56.1</v>
      </c>
      <c r="N18" s="165">
        <v>32.700000000000003</v>
      </c>
      <c r="O18" s="165">
        <v>0.82</v>
      </c>
    </row>
    <row r="19" spans="1:15" x14ac:dyDescent="0.3">
      <c r="A19" s="132" t="s">
        <v>637</v>
      </c>
      <c r="B19" s="133"/>
      <c r="C19" s="168">
        <v>180</v>
      </c>
      <c r="D19" s="165">
        <v>2.97</v>
      </c>
      <c r="E19" s="165">
        <v>6.78</v>
      </c>
      <c r="F19" s="165">
        <v>26.66</v>
      </c>
      <c r="G19" s="165">
        <v>184.9</v>
      </c>
      <c r="H19" s="165">
        <v>0.1</v>
      </c>
      <c r="I19" s="165">
        <v>16.28</v>
      </c>
      <c r="J19" s="165">
        <v>67.599999999999994</v>
      </c>
      <c r="K19" s="165">
        <v>1.29</v>
      </c>
      <c r="L19" s="165">
        <v>56.9</v>
      </c>
      <c r="M19" s="165">
        <v>72.599999999999994</v>
      </c>
      <c r="N19" s="165">
        <v>46.2</v>
      </c>
      <c r="O19" s="165">
        <v>4.12</v>
      </c>
    </row>
    <row r="20" spans="1:15" x14ac:dyDescent="0.3">
      <c r="A20" s="134" t="s">
        <v>11</v>
      </c>
      <c r="B20" s="134"/>
      <c r="C20" s="134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</row>
    <row r="21" spans="1:15" x14ac:dyDescent="0.3">
      <c r="A21" s="162" t="s">
        <v>531</v>
      </c>
      <c r="B21" s="167" t="s">
        <v>306</v>
      </c>
      <c r="C21" s="164">
        <v>100</v>
      </c>
      <c r="D21" s="165">
        <v>1.51</v>
      </c>
      <c r="E21" s="165">
        <v>8.18</v>
      </c>
      <c r="F21" s="165">
        <v>8.1199999999999992</v>
      </c>
      <c r="G21" s="165">
        <v>112.75</v>
      </c>
      <c r="H21" s="165">
        <v>0.06</v>
      </c>
      <c r="I21" s="165">
        <v>10.15</v>
      </c>
      <c r="J21" s="165">
        <v>267.11</v>
      </c>
      <c r="K21" s="165">
        <v>3.67</v>
      </c>
      <c r="L21" s="165">
        <v>24.72</v>
      </c>
      <c r="M21" s="165">
        <v>45.36</v>
      </c>
      <c r="N21" s="165">
        <v>20.75</v>
      </c>
      <c r="O21" s="165">
        <v>0.84</v>
      </c>
    </row>
    <row r="22" spans="1:15" ht="32.25" customHeight="1" x14ac:dyDescent="0.3">
      <c r="A22" s="169" t="s">
        <v>357</v>
      </c>
      <c r="B22" s="167" t="s">
        <v>808</v>
      </c>
      <c r="C22" s="164">
        <v>275</v>
      </c>
      <c r="D22" s="165">
        <v>7.1300000000000008</v>
      </c>
      <c r="E22" s="165">
        <v>5.6899999999999995</v>
      </c>
      <c r="F22" s="165">
        <v>11.29</v>
      </c>
      <c r="G22" s="165">
        <v>125.47</v>
      </c>
      <c r="H22" s="165">
        <v>0.1</v>
      </c>
      <c r="I22" s="165">
        <v>21.64</v>
      </c>
      <c r="J22" s="165">
        <v>210.64</v>
      </c>
      <c r="K22" s="165">
        <v>2.04</v>
      </c>
      <c r="L22" s="165">
        <v>35.79</v>
      </c>
      <c r="M22" s="165">
        <v>92.12</v>
      </c>
      <c r="N22" s="165">
        <v>40.450000000000003</v>
      </c>
      <c r="O22" s="165">
        <v>1.08</v>
      </c>
    </row>
    <row r="23" spans="1:15" ht="28" x14ac:dyDescent="0.3">
      <c r="A23" s="162" t="s">
        <v>532</v>
      </c>
      <c r="B23" s="167" t="s">
        <v>809</v>
      </c>
      <c r="C23" s="164">
        <v>130</v>
      </c>
      <c r="D23" s="165">
        <v>15.01</v>
      </c>
      <c r="E23" s="165">
        <v>8.7099999999999991</v>
      </c>
      <c r="F23" s="165">
        <v>10.96</v>
      </c>
      <c r="G23" s="165">
        <v>182.8</v>
      </c>
      <c r="H23" s="165">
        <v>0.5</v>
      </c>
      <c r="I23" s="165">
        <v>4.05</v>
      </c>
      <c r="J23" s="165">
        <v>5.2</v>
      </c>
      <c r="K23" s="165">
        <v>0.65</v>
      </c>
      <c r="L23" s="165">
        <v>24.27</v>
      </c>
      <c r="M23" s="165">
        <v>170.74</v>
      </c>
      <c r="N23" s="165">
        <v>26.03</v>
      </c>
      <c r="O23" s="165">
        <v>2.69</v>
      </c>
    </row>
    <row r="24" spans="1:15" x14ac:dyDescent="0.3">
      <c r="A24" s="162" t="s">
        <v>286</v>
      </c>
      <c r="B24" s="167" t="s">
        <v>239</v>
      </c>
      <c r="C24" s="164">
        <v>180</v>
      </c>
      <c r="D24" s="165">
        <v>8.36</v>
      </c>
      <c r="E24" s="165">
        <v>5.8</v>
      </c>
      <c r="F24" s="165">
        <v>37.75</v>
      </c>
      <c r="G24" s="165">
        <v>236.33</v>
      </c>
      <c r="H24" s="165">
        <v>0.28000000000000003</v>
      </c>
      <c r="I24" s="165"/>
      <c r="J24" s="165">
        <v>23.82</v>
      </c>
      <c r="K24" s="165">
        <v>0.57999999999999996</v>
      </c>
      <c r="L24" s="165">
        <v>15.14</v>
      </c>
      <c r="M24" s="165">
        <v>198.33</v>
      </c>
      <c r="N24" s="165">
        <v>132.07</v>
      </c>
      <c r="O24" s="165">
        <v>4.4400000000000004</v>
      </c>
    </row>
    <row r="25" spans="1:15" x14ac:dyDescent="0.3">
      <c r="A25" s="162" t="s">
        <v>533</v>
      </c>
      <c r="B25" s="167" t="s">
        <v>227</v>
      </c>
      <c r="C25" s="164">
        <v>200</v>
      </c>
      <c r="D25" s="165">
        <v>0.37</v>
      </c>
      <c r="E25" s="165">
        <v>0.02</v>
      </c>
      <c r="F25" s="165">
        <v>11.63</v>
      </c>
      <c r="G25" s="165">
        <v>49.41</v>
      </c>
      <c r="H25" s="165"/>
      <c r="I25" s="165">
        <v>0.34</v>
      </c>
      <c r="J25" s="165">
        <v>0.51</v>
      </c>
      <c r="K25" s="165">
        <v>0.17</v>
      </c>
      <c r="L25" s="165">
        <v>18.87</v>
      </c>
      <c r="M25" s="165">
        <v>13.09</v>
      </c>
      <c r="N25" s="165">
        <v>5.0999999999999996</v>
      </c>
      <c r="O25" s="165">
        <v>1.02</v>
      </c>
    </row>
    <row r="26" spans="1:15" x14ac:dyDescent="0.3">
      <c r="A26" s="169"/>
      <c r="B26" s="167" t="s">
        <v>69</v>
      </c>
      <c r="C26" s="164">
        <v>70</v>
      </c>
      <c r="D26" s="165">
        <v>3.43</v>
      </c>
      <c r="E26" s="165">
        <v>0.7</v>
      </c>
      <c r="F26" s="165">
        <v>31.36</v>
      </c>
      <c r="G26" s="165">
        <v>147</v>
      </c>
      <c r="H26" s="165">
        <v>0.06</v>
      </c>
      <c r="I26" s="165"/>
      <c r="J26" s="165"/>
      <c r="K26" s="165">
        <v>0.49</v>
      </c>
      <c r="L26" s="165">
        <v>12.6</v>
      </c>
      <c r="M26" s="165">
        <v>64.400000000000006</v>
      </c>
      <c r="N26" s="165">
        <v>14</v>
      </c>
      <c r="O26" s="165">
        <v>2.0299999999999998</v>
      </c>
    </row>
    <row r="27" spans="1:15" x14ac:dyDescent="0.3">
      <c r="A27" s="132" t="s">
        <v>43</v>
      </c>
      <c r="B27" s="133"/>
      <c r="C27" s="168">
        <v>955</v>
      </c>
      <c r="D27" s="165">
        <v>35.81</v>
      </c>
      <c r="E27" s="165">
        <v>29.1</v>
      </c>
      <c r="F27" s="165">
        <v>111.11</v>
      </c>
      <c r="G27" s="165">
        <v>853.76</v>
      </c>
      <c r="H27" s="165">
        <v>1</v>
      </c>
      <c r="I27" s="165">
        <v>36.18</v>
      </c>
      <c r="J27" s="165">
        <v>507.28</v>
      </c>
      <c r="K27" s="165">
        <v>7.6</v>
      </c>
      <c r="L27" s="165">
        <v>131.38999999999999</v>
      </c>
      <c r="M27" s="165">
        <v>584.04</v>
      </c>
      <c r="N27" s="165">
        <v>238.4</v>
      </c>
      <c r="O27" s="165">
        <v>12.1</v>
      </c>
    </row>
    <row r="28" spans="1:15" x14ac:dyDescent="0.3">
      <c r="A28" s="134" t="s">
        <v>638</v>
      </c>
      <c r="B28" s="134"/>
      <c r="C28" s="13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</row>
    <row r="29" spans="1:15" x14ac:dyDescent="0.3">
      <c r="A29" s="166" t="s">
        <v>275</v>
      </c>
      <c r="B29" s="167" t="s">
        <v>42</v>
      </c>
      <c r="C29" s="164">
        <v>150</v>
      </c>
      <c r="D29" s="165">
        <v>0.6</v>
      </c>
      <c r="E29" s="165">
        <v>0.6</v>
      </c>
      <c r="F29" s="165">
        <v>14.7</v>
      </c>
      <c r="G29" s="165">
        <v>70.5</v>
      </c>
      <c r="H29" s="165">
        <v>0.05</v>
      </c>
      <c r="I29" s="165">
        <v>15</v>
      </c>
      <c r="J29" s="165">
        <v>7.5</v>
      </c>
      <c r="K29" s="165">
        <v>0.3</v>
      </c>
      <c r="L29" s="165">
        <v>24</v>
      </c>
      <c r="M29" s="165">
        <v>16.5</v>
      </c>
      <c r="N29" s="165">
        <v>13.5</v>
      </c>
      <c r="O29" s="165">
        <v>3.3</v>
      </c>
    </row>
    <row r="30" spans="1:15" x14ac:dyDescent="0.3">
      <c r="A30" s="170"/>
      <c r="B30" s="167" t="s">
        <v>513</v>
      </c>
      <c r="C30" s="164">
        <v>200</v>
      </c>
      <c r="D30" s="165">
        <v>6</v>
      </c>
      <c r="E30" s="165">
        <v>2</v>
      </c>
      <c r="F30" s="165">
        <v>8</v>
      </c>
      <c r="G30" s="165">
        <v>80</v>
      </c>
      <c r="H30" s="165">
        <v>0.08</v>
      </c>
      <c r="I30" s="165">
        <v>1.4</v>
      </c>
      <c r="J30" s="165"/>
      <c r="K30" s="165"/>
      <c r="L30" s="165">
        <v>240</v>
      </c>
      <c r="M30" s="165">
        <v>180</v>
      </c>
      <c r="N30" s="165">
        <v>28</v>
      </c>
      <c r="O30" s="165">
        <v>0.2</v>
      </c>
    </row>
    <row r="31" spans="1:15" x14ac:dyDescent="0.3">
      <c r="A31" s="132" t="s">
        <v>639</v>
      </c>
      <c r="B31" s="133"/>
      <c r="C31" s="168">
        <v>350</v>
      </c>
      <c r="D31" s="165">
        <v>6.6</v>
      </c>
      <c r="E31" s="165">
        <v>2.6</v>
      </c>
      <c r="F31" s="165">
        <v>22.7</v>
      </c>
      <c r="G31" s="165">
        <v>150.5</v>
      </c>
      <c r="H31" s="165">
        <v>0.13</v>
      </c>
      <c r="I31" s="165">
        <v>16.399999999999999</v>
      </c>
      <c r="J31" s="165">
        <v>7.5</v>
      </c>
      <c r="K31" s="165">
        <v>0.3</v>
      </c>
      <c r="L31" s="165">
        <v>264</v>
      </c>
      <c r="M31" s="165">
        <v>196.5</v>
      </c>
      <c r="N31" s="165">
        <v>41.5</v>
      </c>
      <c r="O31" s="165">
        <v>3.5</v>
      </c>
    </row>
    <row r="32" spans="1:15" x14ac:dyDescent="0.3">
      <c r="A32" s="132" t="s">
        <v>44</v>
      </c>
      <c r="B32" s="133"/>
      <c r="C32" s="171">
        <v>2075</v>
      </c>
      <c r="D32" s="165">
        <v>70.63</v>
      </c>
      <c r="E32" s="165">
        <v>58.07</v>
      </c>
      <c r="F32" s="165">
        <v>225.01</v>
      </c>
      <c r="G32" s="165">
        <v>1728.99</v>
      </c>
      <c r="H32" s="165">
        <v>1.63</v>
      </c>
      <c r="I32" s="165">
        <v>75.22</v>
      </c>
      <c r="J32" s="165">
        <v>677.78</v>
      </c>
      <c r="K32" s="165">
        <v>12.49</v>
      </c>
      <c r="L32" s="165">
        <v>859.08</v>
      </c>
      <c r="M32" s="165">
        <v>1356.81</v>
      </c>
      <c r="N32" s="165">
        <v>402.8</v>
      </c>
      <c r="O32" s="165">
        <v>24.97</v>
      </c>
    </row>
    <row r="33" spans="1:1022" x14ac:dyDescent="0.3">
      <c r="A33" s="129" t="s">
        <v>154</v>
      </c>
      <c r="B33" s="128" t="s">
        <v>792</v>
      </c>
      <c r="C33" s="157"/>
      <c r="D33" s="173"/>
      <c r="E33" s="173"/>
      <c r="F33" s="173"/>
      <c r="G33" s="173"/>
      <c r="H33" s="173"/>
      <c r="I33" s="173"/>
      <c r="J33" s="174"/>
      <c r="K33" s="174"/>
      <c r="L33" s="174"/>
      <c r="M33" s="174"/>
      <c r="N33" s="174"/>
      <c r="O33" s="174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  <c r="AAA33" s="128"/>
      <c r="AAB33" s="128"/>
      <c r="AAC33" s="128"/>
      <c r="AAD33" s="128"/>
      <c r="AAE33" s="128"/>
      <c r="AAF33" s="128"/>
      <c r="AAG33" s="128"/>
      <c r="AAH33" s="128"/>
      <c r="AAI33" s="128"/>
      <c r="AAJ33" s="128"/>
      <c r="AAK33" s="128"/>
      <c r="AAL33" s="128"/>
      <c r="AAM33" s="128"/>
      <c r="AAN33" s="128"/>
      <c r="AAO33" s="128"/>
      <c r="AAP33" s="128"/>
      <c r="AAQ33" s="128"/>
      <c r="AAR33" s="128"/>
      <c r="AAS33" s="128"/>
      <c r="AAT33" s="128"/>
      <c r="AAU33" s="128"/>
      <c r="AAV33" s="128"/>
      <c r="AAW33" s="128"/>
      <c r="AAX33" s="128"/>
      <c r="AAY33" s="128"/>
      <c r="AAZ33" s="128"/>
      <c r="ABA33" s="128"/>
      <c r="ABB33" s="128"/>
      <c r="ABC33" s="128"/>
      <c r="ABD33" s="128"/>
      <c r="ABE33" s="128"/>
      <c r="ABF33" s="128"/>
      <c r="ABG33" s="128"/>
      <c r="ABH33" s="128"/>
      <c r="ABI33" s="128"/>
      <c r="ABJ33" s="128"/>
      <c r="ABK33" s="128"/>
      <c r="ABL33" s="128"/>
      <c r="ABM33" s="128"/>
      <c r="ABN33" s="128"/>
      <c r="ABO33" s="128"/>
      <c r="ABP33" s="128"/>
      <c r="ABQ33" s="128"/>
      <c r="ABR33" s="128"/>
      <c r="ABS33" s="128"/>
      <c r="ABT33" s="128"/>
      <c r="ABU33" s="128"/>
      <c r="ABV33" s="128"/>
      <c r="ABW33" s="128"/>
      <c r="ABX33" s="128"/>
      <c r="ABY33" s="128"/>
      <c r="ABZ33" s="128"/>
      <c r="ACA33" s="128"/>
      <c r="ACB33" s="128"/>
      <c r="ACC33" s="128"/>
      <c r="ACD33" s="128"/>
      <c r="ACE33" s="128"/>
      <c r="ACF33" s="128"/>
      <c r="ACG33" s="128"/>
      <c r="ACH33" s="128"/>
      <c r="ACI33" s="128"/>
      <c r="ACJ33" s="128"/>
      <c r="ACK33" s="128"/>
      <c r="ACL33" s="128"/>
      <c r="ACM33" s="128"/>
      <c r="ACN33" s="128"/>
      <c r="ACO33" s="128"/>
      <c r="ACP33" s="128"/>
      <c r="ACQ33" s="128"/>
      <c r="ACR33" s="128"/>
      <c r="ACS33" s="128"/>
      <c r="ACT33" s="128"/>
      <c r="ACU33" s="128"/>
      <c r="ACV33" s="128"/>
      <c r="ACW33" s="128"/>
      <c r="ACX33" s="128"/>
      <c r="ACY33" s="128"/>
      <c r="ACZ33" s="128"/>
      <c r="ADA33" s="128"/>
      <c r="ADB33" s="128"/>
      <c r="ADC33" s="128"/>
      <c r="ADD33" s="128"/>
      <c r="ADE33" s="128"/>
      <c r="ADF33" s="128"/>
      <c r="ADG33" s="128"/>
      <c r="ADH33" s="128"/>
      <c r="ADI33" s="128"/>
      <c r="ADJ33" s="128"/>
      <c r="ADK33" s="128"/>
      <c r="ADL33" s="128"/>
      <c r="ADM33" s="128"/>
      <c r="ADN33" s="128"/>
      <c r="ADO33" s="128"/>
      <c r="ADP33" s="128"/>
      <c r="ADQ33" s="128"/>
      <c r="ADR33" s="128"/>
      <c r="ADS33" s="128"/>
      <c r="ADT33" s="128"/>
      <c r="ADU33" s="128"/>
      <c r="ADV33" s="128"/>
      <c r="ADW33" s="128"/>
      <c r="ADX33" s="128"/>
      <c r="ADY33" s="128"/>
      <c r="ADZ33" s="128"/>
      <c r="AEA33" s="128"/>
      <c r="AEB33" s="128"/>
      <c r="AEC33" s="128"/>
      <c r="AED33" s="128"/>
      <c r="AEE33" s="128"/>
      <c r="AEF33" s="128"/>
      <c r="AEG33" s="128"/>
      <c r="AEH33" s="128"/>
      <c r="AEI33" s="128"/>
      <c r="AEJ33" s="128"/>
      <c r="AEK33" s="128"/>
      <c r="AEL33" s="128"/>
      <c r="AEM33" s="128"/>
      <c r="AEN33" s="128"/>
      <c r="AEO33" s="128"/>
      <c r="AEP33" s="128"/>
      <c r="AEQ33" s="128"/>
      <c r="AER33" s="128"/>
      <c r="AES33" s="128"/>
      <c r="AET33" s="128"/>
      <c r="AEU33" s="128"/>
      <c r="AEV33" s="128"/>
      <c r="AEW33" s="128"/>
      <c r="AEX33" s="128"/>
      <c r="AEY33" s="128"/>
      <c r="AEZ33" s="128"/>
      <c r="AFA33" s="128"/>
      <c r="AFB33" s="128"/>
      <c r="AFC33" s="128"/>
      <c r="AFD33" s="128"/>
      <c r="AFE33" s="128"/>
      <c r="AFF33" s="128"/>
      <c r="AFG33" s="128"/>
      <c r="AFH33" s="128"/>
      <c r="AFI33" s="128"/>
      <c r="AFJ33" s="128"/>
      <c r="AFK33" s="128"/>
      <c r="AFL33" s="128"/>
      <c r="AFM33" s="128"/>
      <c r="AFN33" s="128"/>
      <c r="AFO33" s="128"/>
      <c r="AFP33" s="128"/>
      <c r="AFQ33" s="128"/>
      <c r="AFR33" s="128"/>
      <c r="AFS33" s="128"/>
      <c r="AFT33" s="128"/>
      <c r="AFU33" s="128"/>
      <c r="AFV33" s="128"/>
      <c r="AFW33" s="128"/>
      <c r="AFX33" s="128"/>
      <c r="AFY33" s="128"/>
      <c r="AFZ33" s="128"/>
      <c r="AGA33" s="128"/>
      <c r="AGB33" s="128"/>
      <c r="AGC33" s="128"/>
      <c r="AGD33" s="128"/>
      <c r="AGE33" s="128"/>
      <c r="AGF33" s="128"/>
      <c r="AGG33" s="128"/>
      <c r="AGH33" s="128"/>
      <c r="AGI33" s="128"/>
      <c r="AGJ33" s="128"/>
      <c r="AGK33" s="128"/>
      <c r="AGL33" s="128"/>
      <c r="AGM33" s="128"/>
      <c r="AGN33" s="128"/>
      <c r="AGO33" s="128"/>
      <c r="AGP33" s="128"/>
      <c r="AGQ33" s="128"/>
      <c r="AGR33" s="128"/>
      <c r="AGS33" s="128"/>
      <c r="AGT33" s="128"/>
      <c r="AGU33" s="128"/>
      <c r="AGV33" s="128"/>
      <c r="AGW33" s="128"/>
      <c r="AGX33" s="128"/>
      <c r="AGY33" s="128"/>
      <c r="AGZ33" s="128"/>
      <c r="AHA33" s="128"/>
      <c r="AHB33" s="128"/>
      <c r="AHC33" s="128"/>
      <c r="AHD33" s="128"/>
      <c r="AHE33" s="128"/>
      <c r="AHF33" s="128"/>
      <c r="AHG33" s="128"/>
      <c r="AHH33" s="128"/>
      <c r="AHI33" s="128"/>
      <c r="AHJ33" s="128"/>
      <c r="AHK33" s="128"/>
      <c r="AHL33" s="128"/>
      <c r="AHM33" s="128"/>
      <c r="AHN33" s="128"/>
      <c r="AHO33" s="128"/>
      <c r="AHP33" s="128"/>
      <c r="AHQ33" s="128"/>
      <c r="AHR33" s="128"/>
      <c r="AHS33" s="128"/>
      <c r="AHT33" s="128"/>
      <c r="AHU33" s="128"/>
      <c r="AHV33" s="128"/>
      <c r="AHW33" s="128"/>
      <c r="AHX33" s="128"/>
      <c r="AHY33" s="128"/>
      <c r="AHZ33" s="128"/>
      <c r="AIA33" s="128"/>
      <c r="AIB33" s="128"/>
      <c r="AIC33" s="128"/>
      <c r="AID33" s="128"/>
      <c r="AIE33" s="128"/>
      <c r="AIF33" s="128"/>
      <c r="AIG33" s="128"/>
      <c r="AIH33" s="128"/>
      <c r="AII33" s="128"/>
      <c r="AIJ33" s="128"/>
      <c r="AIK33" s="128"/>
      <c r="AIL33" s="128"/>
      <c r="AIM33" s="128"/>
      <c r="AIN33" s="128"/>
      <c r="AIO33" s="128"/>
      <c r="AIP33" s="128"/>
      <c r="AIQ33" s="128"/>
      <c r="AIR33" s="128"/>
      <c r="AIS33" s="128"/>
      <c r="AIT33" s="128"/>
      <c r="AIU33" s="128"/>
      <c r="AIV33" s="128"/>
      <c r="AIW33" s="128"/>
      <c r="AIX33" s="128"/>
      <c r="AIY33" s="128"/>
      <c r="AIZ33" s="128"/>
      <c r="AJA33" s="128"/>
      <c r="AJB33" s="128"/>
      <c r="AJC33" s="128"/>
      <c r="AJD33" s="128"/>
      <c r="AJE33" s="128"/>
      <c r="AJF33" s="128"/>
      <c r="AJG33" s="128"/>
      <c r="AJH33" s="128"/>
      <c r="AJI33" s="128"/>
      <c r="AJJ33" s="128"/>
      <c r="AJK33" s="128"/>
      <c r="AJL33" s="128"/>
      <c r="AJM33" s="128"/>
      <c r="AJN33" s="128"/>
      <c r="AJO33" s="128"/>
      <c r="AJP33" s="128"/>
      <c r="AJQ33" s="128"/>
      <c r="AJR33" s="128"/>
      <c r="AJS33" s="128"/>
      <c r="AJT33" s="128"/>
      <c r="AJU33" s="128"/>
      <c r="AJV33" s="128"/>
      <c r="AJW33" s="128"/>
      <c r="AJX33" s="128"/>
      <c r="AJY33" s="128"/>
      <c r="AJZ33" s="128"/>
      <c r="AKA33" s="128"/>
      <c r="AKB33" s="128"/>
      <c r="AKC33" s="128"/>
      <c r="AKD33" s="128"/>
      <c r="AKE33" s="128"/>
      <c r="AKF33" s="128"/>
      <c r="AKG33" s="128"/>
      <c r="AKH33" s="128"/>
      <c r="AKI33" s="128"/>
      <c r="AKJ33" s="128"/>
      <c r="AKK33" s="128"/>
      <c r="AKL33" s="128"/>
      <c r="AKM33" s="128"/>
      <c r="AKN33" s="128"/>
      <c r="AKO33" s="128"/>
      <c r="AKP33" s="128"/>
      <c r="AKQ33" s="128"/>
      <c r="AKR33" s="128"/>
      <c r="AKS33" s="128"/>
      <c r="AKT33" s="128"/>
      <c r="AKU33" s="128"/>
      <c r="AKV33" s="128"/>
      <c r="AKW33" s="128"/>
      <c r="AKX33" s="128"/>
      <c r="AKY33" s="128"/>
      <c r="AKZ33" s="128"/>
      <c r="ALA33" s="128"/>
      <c r="ALB33" s="128"/>
      <c r="ALC33" s="128"/>
      <c r="ALD33" s="128"/>
      <c r="ALE33" s="128"/>
      <c r="ALF33" s="128"/>
      <c r="ALG33" s="128"/>
      <c r="ALH33" s="128"/>
      <c r="ALI33" s="128"/>
      <c r="ALJ33" s="128"/>
      <c r="ALK33" s="128"/>
      <c r="ALL33" s="128"/>
      <c r="ALM33" s="128"/>
      <c r="ALN33" s="128"/>
      <c r="ALO33" s="128"/>
      <c r="ALP33" s="128"/>
      <c r="ALQ33" s="128"/>
      <c r="ALR33" s="128"/>
      <c r="ALS33" s="128"/>
      <c r="ALT33" s="128"/>
      <c r="ALU33" s="128"/>
      <c r="ALV33" s="128"/>
      <c r="ALW33" s="128"/>
      <c r="ALX33" s="128"/>
      <c r="ALY33" s="128"/>
      <c r="ALZ33" s="128"/>
      <c r="AMA33" s="128"/>
      <c r="AMB33" s="128"/>
      <c r="AMC33" s="128"/>
      <c r="AMD33" s="128"/>
      <c r="AME33" s="128"/>
      <c r="AMF33" s="128"/>
      <c r="AMG33" s="128"/>
      <c r="AMH33" s="128"/>
    </row>
    <row r="34" spans="1:1022" x14ac:dyDescent="0.3">
      <c r="A34" s="129" t="s">
        <v>155</v>
      </c>
      <c r="B34" s="128" t="s">
        <v>156</v>
      </c>
      <c r="C34" s="13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  <c r="AAA34" s="128"/>
      <c r="AAB34" s="128"/>
      <c r="AAC34" s="128"/>
      <c r="AAD34" s="128"/>
      <c r="AAE34" s="128"/>
      <c r="AAF34" s="128"/>
      <c r="AAG34" s="128"/>
      <c r="AAH34" s="128"/>
      <c r="AAI34" s="128"/>
      <c r="AAJ34" s="128"/>
      <c r="AAK34" s="128"/>
      <c r="AAL34" s="128"/>
      <c r="AAM34" s="128"/>
      <c r="AAN34" s="128"/>
      <c r="AAO34" s="128"/>
      <c r="AAP34" s="128"/>
      <c r="AAQ34" s="128"/>
      <c r="AAR34" s="128"/>
      <c r="AAS34" s="128"/>
      <c r="AAT34" s="128"/>
      <c r="AAU34" s="128"/>
      <c r="AAV34" s="128"/>
      <c r="AAW34" s="128"/>
      <c r="AAX34" s="128"/>
      <c r="AAY34" s="128"/>
      <c r="AAZ34" s="128"/>
      <c r="ABA34" s="128"/>
      <c r="ABB34" s="128"/>
      <c r="ABC34" s="128"/>
      <c r="ABD34" s="128"/>
      <c r="ABE34" s="128"/>
      <c r="ABF34" s="128"/>
      <c r="ABG34" s="128"/>
      <c r="ABH34" s="128"/>
      <c r="ABI34" s="128"/>
      <c r="ABJ34" s="128"/>
      <c r="ABK34" s="128"/>
      <c r="ABL34" s="128"/>
      <c r="ABM34" s="128"/>
      <c r="ABN34" s="128"/>
      <c r="ABO34" s="128"/>
      <c r="ABP34" s="128"/>
      <c r="ABQ34" s="128"/>
      <c r="ABR34" s="128"/>
      <c r="ABS34" s="128"/>
      <c r="ABT34" s="128"/>
      <c r="ABU34" s="128"/>
      <c r="ABV34" s="128"/>
      <c r="ABW34" s="128"/>
      <c r="ABX34" s="128"/>
      <c r="ABY34" s="128"/>
      <c r="ABZ34" s="128"/>
      <c r="ACA34" s="128"/>
      <c r="ACB34" s="128"/>
      <c r="ACC34" s="128"/>
      <c r="ACD34" s="128"/>
      <c r="ACE34" s="128"/>
      <c r="ACF34" s="128"/>
      <c r="ACG34" s="128"/>
      <c r="ACH34" s="128"/>
      <c r="ACI34" s="128"/>
      <c r="ACJ34" s="128"/>
      <c r="ACK34" s="128"/>
      <c r="ACL34" s="128"/>
      <c r="ACM34" s="128"/>
      <c r="ACN34" s="128"/>
      <c r="ACO34" s="128"/>
      <c r="ACP34" s="128"/>
      <c r="ACQ34" s="128"/>
      <c r="ACR34" s="128"/>
      <c r="ACS34" s="128"/>
      <c r="ACT34" s="128"/>
      <c r="ACU34" s="128"/>
      <c r="ACV34" s="128"/>
      <c r="ACW34" s="128"/>
      <c r="ACX34" s="128"/>
      <c r="ACY34" s="128"/>
      <c r="ACZ34" s="128"/>
      <c r="ADA34" s="128"/>
      <c r="ADB34" s="128"/>
      <c r="ADC34" s="128"/>
      <c r="ADD34" s="128"/>
      <c r="ADE34" s="128"/>
      <c r="ADF34" s="128"/>
      <c r="ADG34" s="128"/>
      <c r="ADH34" s="128"/>
      <c r="ADI34" s="128"/>
      <c r="ADJ34" s="128"/>
      <c r="ADK34" s="128"/>
      <c r="ADL34" s="128"/>
      <c r="ADM34" s="128"/>
      <c r="ADN34" s="128"/>
      <c r="ADO34" s="128"/>
      <c r="ADP34" s="128"/>
      <c r="ADQ34" s="128"/>
      <c r="ADR34" s="128"/>
      <c r="ADS34" s="128"/>
      <c r="ADT34" s="128"/>
      <c r="ADU34" s="128"/>
      <c r="ADV34" s="128"/>
      <c r="ADW34" s="128"/>
      <c r="ADX34" s="128"/>
      <c r="ADY34" s="128"/>
      <c r="ADZ34" s="128"/>
      <c r="AEA34" s="128"/>
      <c r="AEB34" s="128"/>
      <c r="AEC34" s="128"/>
      <c r="AED34" s="128"/>
      <c r="AEE34" s="128"/>
      <c r="AEF34" s="128"/>
      <c r="AEG34" s="128"/>
      <c r="AEH34" s="128"/>
      <c r="AEI34" s="128"/>
      <c r="AEJ34" s="128"/>
      <c r="AEK34" s="128"/>
      <c r="AEL34" s="128"/>
      <c r="AEM34" s="128"/>
      <c r="AEN34" s="128"/>
      <c r="AEO34" s="128"/>
      <c r="AEP34" s="128"/>
      <c r="AEQ34" s="128"/>
      <c r="AER34" s="128"/>
      <c r="AES34" s="128"/>
      <c r="AET34" s="128"/>
      <c r="AEU34" s="128"/>
      <c r="AEV34" s="128"/>
      <c r="AEW34" s="128"/>
      <c r="AEX34" s="128"/>
      <c r="AEY34" s="128"/>
      <c r="AEZ34" s="128"/>
      <c r="AFA34" s="128"/>
      <c r="AFB34" s="128"/>
      <c r="AFC34" s="128"/>
      <c r="AFD34" s="128"/>
      <c r="AFE34" s="128"/>
      <c r="AFF34" s="128"/>
      <c r="AFG34" s="128"/>
      <c r="AFH34" s="128"/>
      <c r="AFI34" s="128"/>
      <c r="AFJ34" s="128"/>
      <c r="AFK34" s="128"/>
      <c r="AFL34" s="128"/>
      <c r="AFM34" s="128"/>
      <c r="AFN34" s="128"/>
      <c r="AFO34" s="128"/>
      <c r="AFP34" s="128"/>
      <c r="AFQ34" s="128"/>
      <c r="AFR34" s="128"/>
      <c r="AFS34" s="128"/>
      <c r="AFT34" s="128"/>
      <c r="AFU34" s="128"/>
      <c r="AFV34" s="128"/>
      <c r="AFW34" s="128"/>
      <c r="AFX34" s="128"/>
      <c r="AFY34" s="128"/>
      <c r="AFZ34" s="128"/>
      <c r="AGA34" s="128"/>
      <c r="AGB34" s="128"/>
      <c r="AGC34" s="128"/>
      <c r="AGD34" s="128"/>
      <c r="AGE34" s="128"/>
      <c r="AGF34" s="128"/>
      <c r="AGG34" s="128"/>
      <c r="AGH34" s="128"/>
      <c r="AGI34" s="128"/>
      <c r="AGJ34" s="128"/>
      <c r="AGK34" s="128"/>
      <c r="AGL34" s="128"/>
      <c r="AGM34" s="128"/>
      <c r="AGN34" s="128"/>
      <c r="AGO34" s="128"/>
      <c r="AGP34" s="128"/>
      <c r="AGQ34" s="128"/>
      <c r="AGR34" s="128"/>
      <c r="AGS34" s="128"/>
      <c r="AGT34" s="128"/>
      <c r="AGU34" s="128"/>
      <c r="AGV34" s="128"/>
      <c r="AGW34" s="128"/>
      <c r="AGX34" s="128"/>
      <c r="AGY34" s="128"/>
      <c r="AGZ34" s="128"/>
      <c r="AHA34" s="128"/>
      <c r="AHB34" s="128"/>
      <c r="AHC34" s="128"/>
      <c r="AHD34" s="128"/>
      <c r="AHE34" s="128"/>
      <c r="AHF34" s="128"/>
      <c r="AHG34" s="128"/>
      <c r="AHH34" s="128"/>
      <c r="AHI34" s="128"/>
      <c r="AHJ34" s="128"/>
      <c r="AHK34" s="128"/>
      <c r="AHL34" s="128"/>
      <c r="AHM34" s="128"/>
      <c r="AHN34" s="128"/>
      <c r="AHO34" s="128"/>
      <c r="AHP34" s="128"/>
      <c r="AHQ34" s="128"/>
      <c r="AHR34" s="128"/>
      <c r="AHS34" s="128"/>
      <c r="AHT34" s="128"/>
      <c r="AHU34" s="128"/>
      <c r="AHV34" s="128"/>
      <c r="AHW34" s="128"/>
      <c r="AHX34" s="128"/>
      <c r="AHY34" s="128"/>
      <c r="AHZ34" s="128"/>
      <c r="AIA34" s="128"/>
      <c r="AIB34" s="128"/>
      <c r="AIC34" s="128"/>
      <c r="AID34" s="128"/>
      <c r="AIE34" s="128"/>
      <c r="AIF34" s="128"/>
      <c r="AIG34" s="128"/>
      <c r="AIH34" s="128"/>
      <c r="AII34" s="128"/>
      <c r="AIJ34" s="128"/>
      <c r="AIK34" s="128"/>
      <c r="AIL34" s="128"/>
      <c r="AIM34" s="128"/>
      <c r="AIN34" s="128"/>
      <c r="AIO34" s="128"/>
      <c r="AIP34" s="128"/>
      <c r="AIQ34" s="128"/>
      <c r="AIR34" s="128"/>
      <c r="AIS34" s="128"/>
      <c r="AIT34" s="128"/>
      <c r="AIU34" s="128"/>
      <c r="AIV34" s="128"/>
      <c r="AIW34" s="128"/>
      <c r="AIX34" s="128"/>
      <c r="AIY34" s="128"/>
      <c r="AIZ34" s="128"/>
      <c r="AJA34" s="128"/>
      <c r="AJB34" s="128"/>
      <c r="AJC34" s="128"/>
      <c r="AJD34" s="128"/>
      <c r="AJE34" s="128"/>
      <c r="AJF34" s="128"/>
      <c r="AJG34" s="128"/>
      <c r="AJH34" s="128"/>
      <c r="AJI34" s="128"/>
      <c r="AJJ34" s="128"/>
      <c r="AJK34" s="128"/>
      <c r="AJL34" s="128"/>
      <c r="AJM34" s="128"/>
      <c r="AJN34" s="128"/>
      <c r="AJO34" s="128"/>
      <c r="AJP34" s="128"/>
      <c r="AJQ34" s="128"/>
      <c r="AJR34" s="128"/>
      <c r="AJS34" s="128"/>
      <c r="AJT34" s="128"/>
      <c r="AJU34" s="128"/>
      <c r="AJV34" s="128"/>
      <c r="AJW34" s="128"/>
      <c r="AJX34" s="128"/>
      <c r="AJY34" s="128"/>
      <c r="AJZ34" s="128"/>
      <c r="AKA34" s="128"/>
      <c r="AKB34" s="128"/>
      <c r="AKC34" s="128"/>
      <c r="AKD34" s="128"/>
      <c r="AKE34" s="128"/>
      <c r="AKF34" s="128"/>
      <c r="AKG34" s="128"/>
      <c r="AKH34" s="128"/>
      <c r="AKI34" s="128"/>
      <c r="AKJ34" s="128"/>
      <c r="AKK34" s="128"/>
      <c r="AKL34" s="128"/>
      <c r="AKM34" s="128"/>
      <c r="AKN34" s="128"/>
      <c r="AKO34" s="128"/>
      <c r="AKP34" s="128"/>
      <c r="AKQ34" s="128"/>
      <c r="AKR34" s="128"/>
      <c r="AKS34" s="128"/>
      <c r="AKT34" s="128"/>
      <c r="AKU34" s="128"/>
      <c r="AKV34" s="128"/>
      <c r="AKW34" s="128"/>
      <c r="AKX34" s="128"/>
      <c r="AKY34" s="128"/>
      <c r="AKZ34" s="128"/>
      <c r="ALA34" s="128"/>
      <c r="ALB34" s="128"/>
      <c r="ALC34" s="128"/>
      <c r="ALD34" s="128"/>
      <c r="ALE34" s="128"/>
      <c r="ALF34" s="128"/>
      <c r="ALG34" s="128"/>
      <c r="ALH34" s="128"/>
      <c r="ALI34" s="128"/>
      <c r="ALJ34" s="128"/>
      <c r="ALK34" s="128"/>
      <c r="ALL34" s="128"/>
      <c r="ALM34" s="128"/>
      <c r="ALN34" s="128"/>
      <c r="ALO34" s="128"/>
      <c r="ALP34" s="128"/>
      <c r="ALQ34" s="128"/>
      <c r="ALR34" s="128"/>
      <c r="ALS34" s="128"/>
      <c r="ALT34" s="128"/>
      <c r="ALU34" s="128"/>
      <c r="ALV34" s="128"/>
      <c r="ALW34" s="128"/>
      <c r="ALX34" s="128"/>
      <c r="ALY34" s="128"/>
      <c r="ALZ34" s="128"/>
      <c r="AMA34" s="128"/>
      <c r="AMB34" s="128"/>
      <c r="AMC34" s="128"/>
      <c r="AMD34" s="128"/>
      <c r="AME34" s="128"/>
      <c r="AMF34" s="128"/>
      <c r="AMG34" s="128"/>
      <c r="AMH34" s="128"/>
    </row>
    <row r="35" spans="1:1022" ht="15" customHeight="1" x14ac:dyDescent="0.3">
      <c r="A35" s="130" t="s">
        <v>19</v>
      </c>
      <c r="B35" s="157" t="s">
        <v>45</v>
      </c>
      <c r="C35" s="157"/>
      <c r="D35" s="176"/>
      <c r="E35" s="173"/>
      <c r="F35" s="177"/>
      <c r="G35" s="177"/>
      <c r="H35" s="176"/>
      <c r="I35" s="176"/>
      <c r="J35" s="178"/>
      <c r="K35" s="178"/>
      <c r="L35" s="178"/>
      <c r="M35" s="178"/>
      <c r="N35" s="178"/>
      <c r="O35" s="17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  <c r="AAA35" s="128"/>
      <c r="AAB35" s="128"/>
      <c r="AAC35" s="128"/>
      <c r="AAD35" s="128"/>
      <c r="AAE35" s="128"/>
      <c r="AAF35" s="128"/>
      <c r="AAG35" s="128"/>
      <c r="AAH35" s="128"/>
      <c r="AAI35" s="128"/>
      <c r="AAJ35" s="128"/>
      <c r="AAK35" s="128"/>
      <c r="AAL35" s="128"/>
      <c r="AAM35" s="128"/>
      <c r="AAN35" s="128"/>
      <c r="AAO35" s="128"/>
      <c r="AAP35" s="128"/>
      <c r="AAQ35" s="128"/>
      <c r="AAR35" s="128"/>
      <c r="AAS35" s="128"/>
      <c r="AAT35" s="128"/>
      <c r="AAU35" s="128"/>
      <c r="AAV35" s="128"/>
      <c r="AAW35" s="128"/>
      <c r="AAX35" s="128"/>
      <c r="AAY35" s="128"/>
      <c r="AAZ35" s="128"/>
      <c r="ABA35" s="128"/>
      <c r="ABB35" s="128"/>
      <c r="ABC35" s="128"/>
      <c r="ABD35" s="128"/>
      <c r="ABE35" s="128"/>
      <c r="ABF35" s="128"/>
      <c r="ABG35" s="128"/>
      <c r="ABH35" s="128"/>
      <c r="ABI35" s="128"/>
      <c r="ABJ35" s="128"/>
      <c r="ABK35" s="128"/>
      <c r="ABL35" s="128"/>
      <c r="ABM35" s="128"/>
      <c r="ABN35" s="128"/>
      <c r="ABO35" s="128"/>
      <c r="ABP35" s="128"/>
      <c r="ABQ35" s="128"/>
      <c r="ABR35" s="128"/>
      <c r="ABS35" s="128"/>
      <c r="ABT35" s="128"/>
      <c r="ABU35" s="128"/>
      <c r="ABV35" s="128"/>
      <c r="ABW35" s="128"/>
      <c r="ABX35" s="128"/>
      <c r="ABY35" s="128"/>
      <c r="ABZ35" s="128"/>
      <c r="ACA35" s="128"/>
      <c r="ACB35" s="128"/>
      <c r="ACC35" s="128"/>
      <c r="ACD35" s="128"/>
      <c r="ACE35" s="128"/>
      <c r="ACF35" s="128"/>
      <c r="ACG35" s="128"/>
      <c r="ACH35" s="128"/>
      <c r="ACI35" s="128"/>
      <c r="ACJ35" s="128"/>
      <c r="ACK35" s="128"/>
      <c r="ACL35" s="128"/>
      <c r="ACM35" s="128"/>
      <c r="ACN35" s="128"/>
      <c r="ACO35" s="128"/>
      <c r="ACP35" s="128"/>
      <c r="ACQ35" s="128"/>
      <c r="ACR35" s="128"/>
      <c r="ACS35" s="128"/>
      <c r="ACT35" s="128"/>
      <c r="ACU35" s="128"/>
      <c r="ACV35" s="128"/>
      <c r="ACW35" s="128"/>
      <c r="ACX35" s="128"/>
      <c r="ACY35" s="128"/>
      <c r="ACZ35" s="128"/>
      <c r="ADA35" s="128"/>
      <c r="ADB35" s="128"/>
      <c r="ADC35" s="128"/>
      <c r="ADD35" s="128"/>
      <c r="ADE35" s="128"/>
      <c r="ADF35" s="128"/>
      <c r="ADG35" s="128"/>
      <c r="ADH35" s="128"/>
      <c r="ADI35" s="128"/>
      <c r="ADJ35" s="128"/>
      <c r="ADK35" s="128"/>
      <c r="ADL35" s="128"/>
      <c r="ADM35" s="128"/>
      <c r="ADN35" s="128"/>
      <c r="ADO35" s="128"/>
      <c r="ADP35" s="128"/>
      <c r="ADQ35" s="128"/>
      <c r="ADR35" s="128"/>
      <c r="ADS35" s="128"/>
      <c r="ADT35" s="128"/>
      <c r="ADU35" s="128"/>
      <c r="ADV35" s="128"/>
      <c r="ADW35" s="128"/>
      <c r="ADX35" s="128"/>
      <c r="ADY35" s="128"/>
      <c r="ADZ35" s="128"/>
      <c r="AEA35" s="128"/>
      <c r="AEB35" s="128"/>
      <c r="AEC35" s="128"/>
      <c r="AED35" s="128"/>
      <c r="AEE35" s="128"/>
      <c r="AEF35" s="128"/>
      <c r="AEG35" s="128"/>
      <c r="AEH35" s="128"/>
      <c r="AEI35" s="128"/>
      <c r="AEJ35" s="128"/>
      <c r="AEK35" s="128"/>
      <c r="AEL35" s="128"/>
      <c r="AEM35" s="128"/>
      <c r="AEN35" s="128"/>
      <c r="AEO35" s="128"/>
      <c r="AEP35" s="128"/>
      <c r="AEQ35" s="128"/>
      <c r="AER35" s="128"/>
      <c r="AES35" s="128"/>
      <c r="AET35" s="128"/>
      <c r="AEU35" s="128"/>
      <c r="AEV35" s="128"/>
      <c r="AEW35" s="128"/>
      <c r="AEX35" s="128"/>
      <c r="AEY35" s="128"/>
      <c r="AEZ35" s="128"/>
      <c r="AFA35" s="128"/>
      <c r="AFB35" s="128"/>
      <c r="AFC35" s="128"/>
      <c r="AFD35" s="128"/>
      <c r="AFE35" s="128"/>
      <c r="AFF35" s="128"/>
      <c r="AFG35" s="128"/>
      <c r="AFH35" s="128"/>
      <c r="AFI35" s="128"/>
      <c r="AFJ35" s="128"/>
      <c r="AFK35" s="128"/>
      <c r="AFL35" s="128"/>
      <c r="AFM35" s="128"/>
      <c r="AFN35" s="128"/>
      <c r="AFO35" s="128"/>
      <c r="AFP35" s="128"/>
      <c r="AFQ35" s="128"/>
      <c r="AFR35" s="128"/>
      <c r="AFS35" s="128"/>
      <c r="AFT35" s="128"/>
      <c r="AFU35" s="128"/>
      <c r="AFV35" s="128"/>
      <c r="AFW35" s="128"/>
      <c r="AFX35" s="128"/>
      <c r="AFY35" s="128"/>
      <c r="AFZ35" s="128"/>
      <c r="AGA35" s="128"/>
      <c r="AGB35" s="128"/>
      <c r="AGC35" s="128"/>
      <c r="AGD35" s="128"/>
      <c r="AGE35" s="128"/>
      <c r="AGF35" s="128"/>
      <c r="AGG35" s="128"/>
      <c r="AGH35" s="128"/>
      <c r="AGI35" s="128"/>
      <c r="AGJ35" s="128"/>
      <c r="AGK35" s="128"/>
      <c r="AGL35" s="128"/>
      <c r="AGM35" s="128"/>
      <c r="AGN35" s="128"/>
      <c r="AGO35" s="128"/>
      <c r="AGP35" s="128"/>
      <c r="AGQ35" s="128"/>
      <c r="AGR35" s="128"/>
      <c r="AGS35" s="128"/>
      <c r="AGT35" s="128"/>
      <c r="AGU35" s="128"/>
      <c r="AGV35" s="128"/>
      <c r="AGW35" s="128"/>
      <c r="AGX35" s="128"/>
      <c r="AGY35" s="128"/>
      <c r="AGZ35" s="128"/>
      <c r="AHA35" s="128"/>
      <c r="AHB35" s="128"/>
      <c r="AHC35" s="128"/>
      <c r="AHD35" s="128"/>
      <c r="AHE35" s="128"/>
      <c r="AHF35" s="128"/>
      <c r="AHG35" s="128"/>
      <c r="AHH35" s="128"/>
      <c r="AHI35" s="128"/>
      <c r="AHJ35" s="128"/>
      <c r="AHK35" s="128"/>
      <c r="AHL35" s="128"/>
      <c r="AHM35" s="128"/>
      <c r="AHN35" s="128"/>
      <c r="AHO35" s="128"/>
      <c r="AHP35" s="128"/>
      <c r="AHQ35" s="128"/>
      <c r="AHR35" s="128"/>
      <c r="AHS35" s="128"/>
      <c r="AHT35" s="128"/>
      <c r="AHU35" s="128"/>
      <c r="AHV35" s="128"/>
      <c r="AHW35" s="128"/>
      <c r="AHX35" s="128"/>
      <c r="AHY35" s="128"/>
      <c r="AHZ35" s="128"/>
      <c r="AIA35" s="128"/>
      <c r="AIB35" s="128"/>
      <c r="AIC35" s="128"/>
      <c r="AID35" s="128"/>
      <c r="AIE35" s="128"/>
      <c r="AIF35" s="128"/>
      <c r="AIG35" s="128"/>
      <c r="AIH35" s="128"/>
      <c r="AII35" s="128"/>
      <c r="AIJ35" s="128"/>
      <c r="AIK35" s="128"/>
      <c r="AIL35" s="128"/>
      <c r="AIM35" s="128"/>
      <c r="AIN35" s="128"/>
      <c r="AIO35" s="128"/>
      <c r="AIP35" s="128"/>
      <c r="AIQ35" s="128"/>
      <c r="AIR35" s="128"/>
      <c r="AIS35" s="128"/>
      <c r="AIT35" s="128"/>
      <c r="AIU35" s="128"/>
      <c r="AIV35" s="128"/>
      <c r="AIW35" s="128"/>
      <c r="AIX35" s="128"/>
      <c r="AIY35" s="128"/>
      <c r="AIZ35" s="128"/>
      <c r="AJA35" s="128"/>
      <c r="AJB35" s="128"/>
      <c r="AJC35" s="128"/>
      <c r="AJD35" s="128"/>
      <c r="AJE35" s="128"/>
      <c r="AJF35" s="128"/>
      <c r="AJG35" s="128"/>
      <c r="AJH35" s="128"/>
      <c r="AJI35" s="128"/>
      <c r="AJJ35" s="128"/>
      <c r="AJK35" s="128"/>
      <c r="AJL35" s="128"/>
      <c r="AJM35" s="128"/>
      <c r="AJN35" s="128"/>
      <c r="AJO35" s="128"/>
      <c r="AJP35" s="128"/>
      <c r="AJQ35" s="128"/>
      <c r="AJR35" s="128"/>
      <c r="AJS35" s="128"/>
      <c r="AJT35" s="128"/>
      <c r="AJU35" s="128"/>
      <c r="AJV35" s="128"/>
      <c r="AJW35" s="128"/>
      <c r="AJX35" s="128"/>
      <c r="AJY35" s="128"/>
      <c r="AJZ35" s="128"/>
      <c r="AKA35" s="128"/>
      <c r="AKB35" s="128"/>
      <c r="AKC35" s="128"/>
      <c r="AKD35" s="128"/>
      <c r="AKE35" s="128"/>
      <c r="AKF35" s="128"/>
      <c r="AKG35" s="128"/>
      <c r="AKH35" s="128"/>
      <c r="AKI35" s="128"/>
      <c r="AKJ35" s="128"/>
      <c r="AKK35" s="128"/>
      <c r="AKL35" s="128"/>
      <c r="AKM35" s="128"/>
      <c r="AKN35" s="128"/>
      <c r="AKO35" s="128"/>
      <c r="AKP35" s="128"/>
      <c r="AKQ35" s="128"/>
      <c r="AKR35" s="128"/>
      <c r="AKS35" s="128"/>
      <c r="AKT35" s="128"/>
      <c r="AKU35" s="128"/>
      <c r="AKV35" s="128"/>
      <c r="AKW35" s="128"/>
      <c r="AKX35" s="128"/>
      <c r="AKY35" s="128"/>
      <c r="AKZ35" s="128"/>
      <c r="ALA35" s="128"/>
      <c r="ALB35" s="128"/>
      <c r="ALC35" s="128"/>
      <c r="ALD35" s="128"/>
      <c r="ALE35" s="128"/>
      <c r="ALF35" s="128"/>
      <c r="ALG35" s="128"/>
      <c r="ALH35" s="128"/>
      <c r="ALI35" s="128"/>
      <c r="ALJ35" s="128"/>
      <c r="ALK35" s="128"/>
      <c r="ALL35" s="128"/>
      <c r="ALM35" s="128"/>
      <c r="ALN35" s="128"/>
      <c r="ALO35" s="128"/>
      <c r="ALP35" s="128"/>
      <c r="ALQ35" s="128"/>
      <c r="ALR35" s="128"/>
      <c r="ALS35" s="128"/>
      <c r="ALT35" s="128"/>
      <c r="ALU35" s="128"/>
      <c r="ALV35" s="128"/>
      <c r="ALW35" s="128"/>
      <c r="ALX35" s="128"/>
      <c r="ALY35" s="128"/>
      <c r="ALZ35" s="128"/>
      <c r="AMA35" s="128"/>
      <c r="AMB35" s="128"/>
      <c r="AMC35" s="128"/>
      <c r="AMD35" s="128"/>
      <c r="AME35" s="128"/>
      <c r="AMF35" s="128"/>
      <c r="AMG35" s="128"/>
      <c r="AMH35" s="128"/>
    </row>
    <row r="36" spans="1:1022" ht="13.9" customHeight="1" x14ac:dyDescent="0.3">
      <c r="A36" s="130" t="s">
        <v>21</v>
      </c>
      <c r="B36" s="157">
        <v>1</v>
      </c>
      <c r="C36" s="130"/>
      <c r="D36" s="176"/>
      <c r="E36" s="173"/>
      <c r="F36" s="173"/>
      <c r="G36" s="173"/>
      <c r="H36" s="176"/>
      <c r="I36" s="176"/>
      <c r="J36" s="173"/>
      <c r="K36" s="173"/>
      <c r="L36" s="173"/>
      <c r="M36" s="173"/>
      <c r="N36" s="173"/>
      <c r="O36" s="173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  <c r="AAA36" s="128"/>
      <c r="AAB36" s="128"/>
      <c r="AAC36" s="128"/>
      <c r="AAD36" s="128"/>
      <c r="AAE36" s="128"/>
      <c r="AAF36" s="128"/>
      <c r="AAG36" s="128"/>
      <c r="AAH36" s="128"/>
      <c r="AAI36" s="128"/>
      <c r="AAJ36" s="128"/>
      <c r="AAK36" s="128"/>
      <c r="AAL36" s="128"/>
      <c r="AAM36" s="128"/>
      <c r="AAN36" s="128"/>
      <c r="AAO36" s="128"/>
      <c r="AAP36" s="128"/>
      <c r="AAQ36" s="128"/>
      <c r="AAR36" s="128"/>
      <c r="AAS36" s="128"/>
      <c r="AAT36" s="128"/>
      <c r="AAU36" s="128"/>
      <c r="AAV36" s="128"/>
      <c r="AAW36" s="128"/>
      <c r="AAX36" s="128"/>
      <c r="AAY36" s="128"/>
      <c r="AAZ36" s="128"/>
      <c r="ABA36" s="128"/>
      <c r="ABB36" s="128"/>
      <c r="ABC36" s="128"/>
      <c r="ABD36" s="128"/>
      <c r="ABE36" s="128"/>
      <c r="ABF36" s="128"/>
      <c r="ABG36" s="128"/>
      <c r="ABH36" s="128"/>
      <c r="ABI36" s="128"/>
      <c r="ABJ36" s="128"/>
      <c r="ABK36" s="128"/>
      <c r="ABL36" s="128"/>
      <c r="ABM36" s="128"/>
      <c r="ABN36" s="128"/>
      <c r="ABO36" s="128"/>
      <c r="ABP36" s="128"/>
      <c r="ABQ36" s="128"/>
      <c r="ABR36" s="128"/>
      <c r="ABS36" s="128"/>
      <c r="ABT36" s="128"/>
      <c r="ABU36" s="128"/>
      <c r="ABV36" s="128"/>
      <c r="ABW36" s="128"/>
      <c r="ABX36" s="128"/>
      <c r="ABY36" s="128"/>
      <c r="ABZ36" s="128"/>
      <c r="ACA36" s="128"/>
      <c r="ACB36" s="128"/>
      <c r="ACC36" s="128"/>
      <c r="ACD36" s="128"/>
      <c r="ACE36" s="128"/>
      <c r="ACF36" s="128"/>
      <c r="ACG36" s="128"/>
      <c r="ACH36" s="128"/>
      <c r="ACI36" s="128"/>
      <c r="ACJ36" s="128"/>
      <c r="ACK36" s="128"/>
      <c r="ACL36" s="128"/>
      <c r="ACM36" s="128"/>
      <c r="ACN36" s="128"/>
      <c r="ACO36" s="128"/>
      <c r="ACP36" s="128"/>
      <c r="ACQ36" s="128"/>
      <c r="ACR36" s="128"/>
      <c r="ACS36" s="128"/>
      <c r="ACT36" s="128"/>
      <c r="ACU36" s="128"/>
      <c r="ACV36" s="128"/>
      <c r="ACW36" s="128"/>
      <c r="ACX36" s="128"/>
      <c r="ACY36" s="128"/>
      <c r="ACZ36" s="128"/>
      <c r="ADA36" s="128"/>
      <c r="ADB36" s="128"/>
      <c r="ADC36" s="128"/>
      <c r="ADD36" s="128"/>
      <c r="ADE36" s="128"/>
      <c r="ADF36" s="128"/>
      <c r="ADG36" s="128"/>
      <c r="ADH36" s="128"/>
      <c r="ADI36" s="128"/>
      <c r="ADJ36" s="128"/>
      <c r="ADK36" s="128"/>
      <c r="ADL36" s="128"/>
      <c r="ADM36" s="128"/>
      <c r="ADN36" s="128"/>
      <c r="ADO36" s="128"/>
      <c r="ADP36" s="128"/>
      <c r="ADQ36" s="128"/>
      <c r="ADR36" s="128"/>
      <c r="ADS36" s="128"/>
      <c r="ADT36" s="128"/>
      <c r="ADU36" s="128"/>
      <c r="ADV36" s="128"/>
      <c r="ADW36" s="128"/>
      <c r="ADX36" s="128"/>
      <c r="ADY36" s="128"/>
      <c r="ADZ36" s="128"/>
      <c r="AEA36" s="128"/>
      <c r="AEB36" s="128"/>
      <c r="AEC36" s="128"/>
      <c r="AED36" s="128"/>
      <c r="AEE36" s="128"/>
      <c r="AEF36" s="128"/>
      <c r="AEG36" s="128"/>
      <c r="AEH36" s="128"/>
      <c r="AEI36" s="128"/>
      <c r="AEJ36" s="128"/>
      <c r="AEK36" s="128"/>
      <c r="AEL36" s="128"/>
      <c r="AEM36" s="128"/>
      <c r="AEN36" s="128"/>
      <c r="AEO36" s="128"/>
      <c r="AEP36" s="128"/>
      <c r="AEQ36" s="128"/>
      <c r="AER36" s="128"/>
      <c r="AES36" s="128"/>
      <c r="AET36" s="128"/>
      <c r="AEU36" s="128"/>
      <c r="AEV36" s="128"/>
      <c r="AEW36" s="128"/>
      <c r="AEX36" s="128"/>
      <c r="AEY36" s="128"/>
      <c r="AEZ36" s="128"/>
      <c r="AFA36" s="128"/>
      <c r="AFB36" s="128"/>
      <c r="AFC36" s="128"/>
      <c r="AFD36" s="128"/>
      <c r="AFE36" s="128"/>
      <c r="AFF36" s="128"/>
      <c r="AFG36" s="128"/>
      <c r="AFH36" s="128"/>
      <c r="AFI36" s="128"/>
      <c r="AFJ36" s="128"/>
      <c r="AFK36" s="128"/>
      <c r="AFL36" s="128"/>
      <c r="AFM36" s="128"/>
      <c r="AFN36" s="128"/>
      <c r="AFO36" s="128"/>
      <c r="AFP36" s="128"/>
      <c r="AFQ36" s="128"/>
      <c r="AFR36" s="128"/>
      <c r="AFS36" s="128"/>
      <c r="AFT36" s="128"/>
      <c r="AFU36" s="128"/>
      <c r="AFV36" s="128"/>
      <c r="AFW36" s="128"/>
      <c r="AFX36" s="128"/>
      <c r="AFY36" s="128"/>
      <c r="AFZ36" s="128"/>
      <c r="AGA36" s="128"/>
      <c r="AGB36" s="128"/>
      <c r="AGC36" s="128"/>
      <c r="AGD36" s="128"/>
      <c r="AGE36" s="128"/>
      <c r="AGF36" s="128"/>
      <c r="AGG36" s="128"/>
      <c r="AGH36" s="128"/>
      <c r="AGI36" s="128"/>
      <c r="AGJ36" s="128"/>
      <c r="AGK36" s="128"/>
      <c r="AGL36" s="128"/>
      <c r="AGM36" s="128"/>
      <c r="AGN36" s="128"/>
      <c r="AGO36" s="128"/>
      <c r="AGP36" s="128"/>
      <c r="AGQ36" s="128"/>
      <c r="AGR36" s="128"/>
      <c r="AGS36" s="128"/>
      <c r="AGT36" s="128"/>
      <c r="AGU36" s="128"/>
      <c r="AGV36" s="128"/>
      <c r="AGW36" s="128"/>
      <c r="AGX36" s="128"/>
      <c r="AGY36" s="128"/>
      <c r="AGZ36" s="128"/>
      <c r="AHA36" s="128"/>
      <c r="AHB36" s="128"/>
      <c r="AHC36" s="128"/>
      <c r="AHD36" s="128"/>
      <c r="AHE36" s="128"/>
      <c r="AHF36" s="128"/>
      <c r="AHG36" s="128"/>
      <c r="AHH36" s="128"/>
      <c r="AHI36" s="128"/>
      <c r="AHJ36" s="128"/>
      <c r="AHK36" s="128"/>
      <c r="AHL36" s="128"/>
      <c r="AHM36" s="128"/>
      <c r="AHN36" s="128"/>
      <c r="AHO36" s="128"/>
      <c r="AHP36" s="128"/>
      <c r="AHQ36" s="128"/>
      <c r="AHR36" s="128"/>
      <c r="AHS36" s="128"/>
      <c r="AHT36" s="128"/>
      <c r="AHU36" s="128"/>
      <c r="AHV36" s="128"/>
      <c r="AHW36" s="128"/>
      <c r="AHX36" s="128"/>
      <c r="AHY36" s="128"/>
      <c r="AHZ36" s="128"/>
      <c r="AIA36" s="128"/>
      <c r="AIB36" s="128"/>
      <c r="AIC36" s="128"/>
      <c r="AID36" s="128"/>
      <c r="AIE36" s="128"/>
      <c r="AIF36" s="128"/>
      <c r="AIG36" s="128"/>
      <c r="AIH36" s="128"/>
      <c r="AII36" s="128"/>
      <c r="AIJ36" s="128"/>
      <c r="AIK36" s="128"/>
      <c r="AIL36" s="128"/>
      <c r="AIM36" s="128"/>
      <c r="AIN36" s="128"/>
      <c r="AIO36" s="128"/>
      <c r="AIP36" s="128"/>
      <c r="AIQ36" s="128"/>
      <c r="AIR36" s="128"/>
      <c r="AIS36" s="128"/>
      <c r="AIT36" s="128"/>
      <c r="AIU36" s="128"/>
      <c r="AIV36" s="128"/>
      <c r="AIW36" s="128"/>
      <c r="AIX36" s="128"/>
      <c r="AIY36" s="128"/>
      <c r="AIZ36" s="128"/>
      <c r="AJA36" s="128"/>
      <c r="AJB36" s="128"/>
      <c r="AJC36" s="128"/>
      <c r="AJD36" s="128"/>
      <c r="AJE36" s="128"/>
      <c r="AJF36" s="128"/>
      <c r="AJG36" s="128"/>
      <c r="AJH36" s="128"/>
      <c r="AJI36" s="128"/>
      <c r="AJJ36" s="128"/>
      <c r="AJK36" s="128"/>
      <c r="AJL36" s="128"/>
      <c r="AJM36" s="128"/>
      <c r="AJN36" s="128"/>
      <c r="AJO36" s="128"/>
      <c r="AJP36" s="128"/>
      <c r="AJQ36" s="128"/>
      <c r="AJR36" s="128"/>
      <c r="AJS36" s="128"/>
      <c r="AJT36" s="128"/>
      <c r="AJU36" s="128"/>
      <c r="AJV36" s="128"/>
      <c r="AJW36" s="128"/>
      <c r="AJX36" s="128"/>
      <c r="AJY36" s="128"/>
      <c r="AJZ36" s="128"/>
      <c r="AKA36" s="128"/>
      <c r="AKB36" s="128"/>
      <c r="AKC36" s="128"/>
      <c r="AKD36" s="128"/>
      <c r="AKE36" s="128"/>
      <c r="AKF36" s="128"/>
      <c r="AKG36" s="128"/>
      <c r="AKH36" s="128"/>
      <c r="AKI36" s="128"/>
      <c r="AKJ36" s="128"/>
      <c r="AKK36" s="128"/>
      <c r="AKL36" s="128"/>
      <c r="AKM36" s="128"/>
      <c r="AKN36" s="128"/>
      <c r="AKO36" s="128"/>
      <c r="AKP36" s="128"/>
      <c r="AKQ36" s="128"/>
      <c r="AKR36" s="128"/>
      <c r="AKS36" s="128"/>
      <c r="AKT36" s="128"/>
      <c r="AKU36" s="128"/>
      <c r="AKV36" s="128"/>
      <c r="AKW36" s="128"/>
      <c r="AKX36" s="128"/>
      <c r="AKY36" s="128"/>
      <c r="AKZ36" s="128"/>
      <c r="ALA36" s="128"/>
      <c r="ALB36" s="128"/>
      <c r="ALC36" s="128"/>
      <c r="ALD36" s="128"/>
      <c r="ALE36" s="128"/>
      <c r="ALF36" s="128"/>
      <c r="ALG36" s="128"/>
      <c r="ALH36" s="128"/>
      <c r="ALI36" s="128"/>
      <c r="ALJ36" s="128"/>
      <c r="ALK36" s="128"/>
      <c r="ALL36" s="128"/>
      <c r="ALM36" s="128"/>
      <c r="ALN36" s="128"/>
      <c r="ALO36" s="128"/>
      <c r="ALP36" s="128"/>
      <c r="ALQ36" s="128"/>
      <c r="ALR36" s="128"/>
      <c r="ALS36" s="128"/>
      <c r="ALT36" s="128"/>
      <c r="ALU36" s="128"/>
      <c r="ALV36" s="128"/>
      <c r="ALW36" s="128"/>
      <c r="ALX36" s="128"/>
      <c r="ALY36" s="128"/>
      <c r="ALZ36" s="128"/>
      <c r="AMA36" s="128"/>
      <c r="AMB36" s="128"/>
      <c r="AMC36" s="128"/>
      <c r="AMD36" s="128"/>
      <c r="AME36" s="128"/>
      <c r="AMF36" s="128"/>
      <c r="AMG36" s="128"/>
      <c r="AMH36" s="128"/>
    </row>
    <row r="37" spans="1:1022" ht="16.5" customHeight="1" x14ac:dyDescent="0.3">
      <c r="A37" s="239" t="s">
        <v>22</v>
      </c>
      <c r="B37" s="239" t="s">
        <v>23</v>
      </c>
      <c r="C37" s="239" t="s">
        <v>24</v>
      </c>
      <c r="D37" s="242" t="s">
        <v>25</v>
      </c>
      <c r="E37" s="242"/>
      <c r="F37" s="242"/>
      <c r="G37" s="243" t="s">
        <v>26</v>
      </c>
      <c r="H37" s="242" t="s">
        <v>27</v>
      </c>
      <c r="I37" s="242"/>
      <c r="J37" s="242"/>
      <c r="K37" s="242"/>
      <c r="L37" s="242" t="s">
        <v>28</v>
      </c>
      <c r="M37" s="242"/>
      <c r="N37" s="242"/>
      <c r="O37" s="242"/>
    </row>
    <row r="38" spans="1:1022" x14ac:dyDescent="0.3">
      <c r="A38" s="240"/>
      <c r="B38" s="241"/>
      <c r="C38" s="240"/>
      <c r="D38" s="158" t="s">
        <v>29</v>
      </c>
      <c r="E38" s="158" t="s">
        <v>30</v>
      </c>
      <c r="F38" s="158" t="s">
        <v>31</v>
      </c>
      <c r="G38" s="244"/>
      <c r="H38" s="158" t="s">
        <v>32</v>
      </c>
      <c r="I38" s="158" t="s">
        <v>33</v>
      </c>
      <c r="J38" s="158" t="s">
        <v>34</v>
      </c>
      <c r="K38" s="158" t="s">
        <v>35</v>
      </c>
      <c r="L38" s="158" t="s">
        <v>36</v>
      </c>
      <c r="M38" s="158" t="s">
        <v>37</v>
      </c>
      <c r="N38" s="158" t="s">
        <v>38</v>
      </c>
      <c r="O38" s="158" t="s">
        <v>39</v>
      </c>
    </row>
    <row r="39" spans="1:1022" x14ac:dyDescent="0.3">
      <c r="A39" s="159">
        <v>1</v>
      </c>
      <c r="B39" s="159">
        <v>2</v>
      </c>
      <c r="C39" s="159">
        <v>3</v>
      </c>
      <c r="D39" s="159">
        <v>4</v>
      </c>
      <c r="E39" s="159">
        <v>5</v>
      </c>
      <c r="F39" s="159">
        <v>6</v>
      </c>
      <c r="G39" s="159">
        <v>7</v>
      </c>
      <c r="H39" s="159">
        <v>8</v>
      </c>
      <c r="I39" s="159">
        <v>9</v>
      </c>
      <c r="J39" s="159">
        <v>10</v>
      </c>
      <c r="K39" s="159">
        <v>11</v>
      </c>
      <c r="L39" s="159">
        <v>12</v>
      </c>
      <c r="M39" s="159">
        <v>13</v>
      </c>
      <c r="N39" s="159">
        <v>14</v>
      </c>
      <c r="O39" s="159">
        <v>15</v>
      </c>
    </row>
    <row r="40" spans="1:1022" x14ac:dyDescent="0.3">
      <c r="A40" s="134" t="s">
        <v>0</v>
      </c>
      <c r="B40" s="134"/>
      <c r="C40" s="134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</row>
    <row r="41" spans="1:1022" x14ac:dyDescent="0.3">
      <c r="A41" s="166" t="s">
        <v>535</v>
      </c>
      <c r="B41" s="167" t="s">
        <v>810</v>
      </c>
      <c r="C41" s="164">
        <v>260</v>
      </c>
      <c r="D41" s="165">
        <v>40.849999999999994</v>
      </c>
      <c r="E41" s="165">
        <v>11.709999999999999</v>
      </c>
      <c r="F41" s="165">
        <v>32.019999999999996</v>
      </c>
      <c r="G41" s="165">
        <v>405.57</v>
      </c>
      <c r="H41" s="165">
        <v>0.18</v>
      </c>
      <c r="I41" s="165">
        <v>9.8800000000000008</v>
      </c>
      <c r="J41" s="165">
        <v>57.75</v>
      </c>
      <c r="K41" s="165">
        <v>0.8</v>
      </c>
      <c r="L41" s="165">
        <v>325.89</v>
      </c>
      <c r="M41" s="165">
        <v>498.09</v>
      </c>
      <c r="N41" s="165">
        <v>85.72999999999999</v>
      </c>
      <c r="O41" s="165">
        <v>1.99</v>
      </c>
    </row>
    <row r="42" spans="1:1022" x14ac:dyDescent="0.3">
      <c r="A42" s="166" t="s">
        <v>536</v>
      </c>
      <c r="B42" s="167" t="s">
        <v>321</v>
      </c>
      <c r="C42" s="164">
        <v>200</v>
      </c>
      <c r="D42" s="165">
        <v>1.88</v>
      </c>
      <c r="E42" s="165">
        <v>0.86</v>
      </c>
      <c r="F42" s="165">
        <v>4.3600000000000003</v>
      </c>
      <c r="G42" s="165">
        <v>33.119999999999997</v>
      </c>
      <c r="H42" s="165">
        <v>0.02</v>
      </c>
      <c r="I42" s="165">
        <v>0.83</v>
      </c>
      <c r="J42" s="165">
        <v>6.1</v>
      </c>
      <c r="K42" s="165"/>
      <c r="L42" s="165">
        <v>72.150000000000006</v>
      </c>
      <c r="M42" s="165">
        <v>58.64</v>
      </c>
      <c r="N42" s="165">
        <v>12.24</v>
      </c>
      <c r="O42" s="165">
        <v>0.88</v>
      </c>
    </row>
    <row r="43" spans="1:1022" x14ac:dyDescent="0.3">
      <c r="A43" s="166"/>
      <c r="B43" s="167" t="s">
        <v>219</v>
      </c>
      <c r="C43" s="164">
        <v>50</v>
      </c>
      <c r="D43" s="165">
        <v>3.3</v>
      </c>
      <c r="E43" s="165">
        <v>0.6</v>
      </c>
      <c r="F43" s="165">
        <v>19.82</v>
      </c>
      <c r="G43" s="165">
        <v>99</v>
      </c>
      <c r="H43" s="165">
        <v>0.09</v>
      </c>
      <c r="I43" s="165"/>
      <c r="J43" s="165"/>
      <c r="K43" s="165">
        <v>0.7</v>
      </c>
      <c r="L43" s="165">
        <v>14.5</v>
      </c>
      <c r="M43" s="165">
        <v>75</v>
      </c>
      <c r="N43" s="165">
        <v>23.5</v>
      </c>
      <c r="O43" s="165">
        <v>1.95</v>
      </c>
    </row>
    <row r="44" spans="1:1022" x14ac:dyDescent="0.3">
      <c r="A44" s="132" t="s">
        <v>512</v>
      </c>
      <c r="B44" s="133"/>
      <c r="C44" s="168">
        <v>510</v>
      </c>
      <c r="D44" s="165">
        <v>46.03</v>
      </c>
      <c r="E44" s="165">
        <v>13.17</v>
      </c>
      <c r="F44" s="165">
        <v>56.2</v>
      </c>
      <c r="G44" s="165">
        <v>537.69000000000005</v>
      </c>
      <c r="H44" s="165">
        <v>0.28999999999999998</v>
      </c>
      <c r="I44" s="165">
        <v>10.71</v>
      </c>
      <c r="J44" s="165">
        <v>63.85</v>
      </c>
      <c r="K44" s="165">
        <v>1.5</v>
      </c>
      <c r="L44" s="165">
        <v>412.54</v>
      </c>
      <c r="M44" s="165">
        <v>631.73</v>
      </c>
      <c r="N44" s="165">
        <v>121.47</v>
      </c>
      <c r="O44" s="165">
        <v>4.82</v>
      </c>
    </row>
    <row r="45" spans="1:1022" x14ac:dyDescent="0.3">
      <c r="A45" s="134" t="s">
        <v>636</v>
      </c>
      <c r="B45" s="134"/>
      <c r="C45" s="134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</row>
    <row r="46" spans="1:1022" x14ac:dyDescent="0.3">
      <c r="A46" s="166" t="s">
        <v>275</v>
      </c>
      <c r="B46" s="167" t="s">
        <v>42</v>
      </c>
      <c r="C46" s="164">
        <v>150</v>
      </c>
      <c r="D46" s="165">
        <v>0.6</v>
      </c>
      <c r="E46" s="165">
        <v>0.6</v>
      </c>
      <c r="F46" s="165">
        <v>14.7</v>
      </c>
      <c r="G46" s="165">
        <v>70.5</v>
      </c>
      <c r="H46" s="165">
        <v>0.05</v>
      </c>
      <c r="I46" s="165">
        <v>15</v>
      </c>
      <c r="J46" s="165">
        <v>7.5</v>
      </c>
      <c r="K46" s="165">
        <v>0.3</v>
      </c>
      <c r="L46" s="165">
        <v>24</v>
      </c>
      <c r="M46" s="165">
        <v>16.5</v>
      </c>
      <c r="N46" s="165">
        <v>13.5</v>
      </c>
      <c r="O46" s="165">
        <v>3.3</v>
      </c>
    </row>
    <row r="47" spans="1:1022" x14ac:dyDescent="0.3">
      <c r="A47" s="166"/>
      <c r="B47" s="167" t="s">
        <v>222</v>
      </c>
      <c r="C47" s="164">
        <v>30</v>
      </c>
      <c r="D47" s="165">
        <v>2.37</v>
      </c>
      <c r="E47" s="165">
        <v>6.18</v>
      </c>
      <c r="F47" s="165">
        <v>11.96</v>
      </c>
      <c r="G47" s="165">
        <v>114.4</v>
      </c>
      <c r="H47" s="165">
        <v>0.05</v>
      </c>
      <c r="I47" s="165">
        <v>1.28</v>
      </c>
      <c r="J47" s="165">
        <v>60.1</v>
      </c>
      <c r="K47" s="165">
        <v>0.99</v>
      </c>
      <c r="L47" s="165">
        <v>32.9</v>
      </c>
      <c r="M47" s="165">
        <v>56.1</v>
      </c>
      <c r="N47" s="165">
        <v>32.700000000000003</v>
      </c>
      <c r="O47" s="165">
        <v>0.82</v>
      </c>
    </row>
    <row r="48" spans="1:1022" x14ac:dyDescent="0.3">
      <c r="A48" s="132" t="s">
        <v>637</v>
      </c>
      <c r="B48" s="133"/>
      <c r="C48" s="168">
        <v>180</v>
      </c>
      <c r="D48" s="165">
        <v>2.97</v>
      </c>
      <c r="E48" s="165">
        <v>6.78</v>
      </c>
      <c r="F48" s="165">
        <v>26.66</v>
      </c>
      <c r="G48" s="165">
        <v>184.9</v>
      </c>
      <c r="H48" s="165">
        <v>0.1</v>
      </c>
      <c r="I48" s="165">
        <v>16.28</v>
      </c>
      <c r="J48" s="165">
        <v>67.599999999999994</v>
      </c>
      <c r="K48" s="165">
        <v>1.29</v>
      </c>
      <c r="L48" s="165">
        <v>56.9</v>
      </c>
      <c r="M48" s="165">
        <v>72.599999999999994</v>
      </c>
      <c r="N48" s="165">
        <v>46.2</v>
      </c>
      <c r="O48" s="165">
        <v>4.12</v>
      </c>
    </row>
    <row r="49" spans="1:1022" x14ac:dyDescent="0.3">
      <c r="A49" s="134" t="s">
        <v>11</v>
      </c>
      <c r="B49" s="134"/>
      <c r="C49" s="134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</row>
    <row r="50" spans="1:1022" ht="35.25" customHeight="1" x14ac:dyDescent="0.3">
      <c r="A50" s="162" t="s">
        <v>537</v>
      </c>
      <c r="B50" s="167" t="s">
        <v>514</v>
      </c>
      <c r="C50" s="164">
        <v>100</v>
      </c>
      <c r="D50" s="165">
        <v>1.66</v>
      </c>
      <c r="E50" s="165">
        <v>5.14</v>
      </c>
      <c r="F50" s="165">
        <v>3.65</v>
      </c>
      <c r="G50" s="165">
        <v>69.17</v>
      </c>
      <c r="H50" s="165">
        <v>0.06</v>
      </c>
      <c r="I50" s="165">
        <v>46.75</v>
      </c>
      <c r="J50" s="165">
        <v>161.79</v>
      </c>
      <c r="K50" s="165">
        <v>2.72</v>
      </c>
      <c r="L50" s="165">
        <v>50.76</v>
      </c>
      <c r="M50" s="165">
        <v>39.86</v>
      </c>
      <c r="N50" s="165">
        <v>22.91</v>
      </c>
      <c r="O50" s="165">
        <v>1.03</v>
      </c>
    </row>
    <row r="51" spans="1:1022" ht="35.25" customHeight="1" x14ac:dyDescent="0.3">
      <c r="A51" s="162" t="s">
        <v>326</v>
      </c>
      <c r="B51" s="167" t="s">
        <v>811</v>
      </c>
      <c r="C51" s="164">
        <v>260</v>
      </c>
      <c r="D51" s="165">
        <v>5.92</v>
      </c>
      <c r="E51" s="165">
        <v>8.41</v>
      </c>
      <c r="F51" s="165">
        <v>17.13</v>
      </c>
      <c r="G51" s="165">
        <v>168.41</v>
      </c>
      <c r="H51" s="165">
        <v>0.24</v>
      </c>
      <c r="I51" s="165">
        <v>17.490000000000002</v>
      </c>
      <c r="J51" s="165">
        <v>223</v>
      </c>
      <c r="K51" s="165">
        <v>2.96</v>
      </c>
      <c r="L51" s="165">
        <v>23.959999999999997</v>
      </c>
      <c r="M51" s="165">
        <v>105.62</v>
      </c>
      <c r="N51" s="165">
        <v>31.22</v>
      </c>
      <c r="O51" s="165">
        <v>1.54</v>
      </c>
    </row>
    <row r="52" spans="1:1022" x14ac:dyDescent="0.3">
      <c r="A52" s="170" t="s">
        <v>538</v>
      </c>
      <c r="B52" s="167" t="s">
        <v>515</v>
      </c>
      <c r="C52" s="164">
        <v>100</v>
      </c>
      <c r="D52" s="165">
        <v>18.63</v>
      </c>
      <c r="E52" s="165">
        <v>7.92</v>
      </c>
      <c r="F52" s="165">
        <v>6.98</v>
      </c>
      <c r="G52" s="165">
        <v>175.26</v>
      </c>
      <c r="H52" s="165">
        <v>0.31</v>
      </c>
      <c r="I52" s="165">
        <v>34.11</v>
      </c>
      <c r="J52" s="165">
        <v>8214.2999999999993</v>
      </c>
      <c r="K52" s="165">
        <v>1.87</v>
      </c>
      <c r="L52" s="165">
        <v>33</v>
      </c>
      <c r="M52" s="165">
        <v>333.71</v>
      </c>
      <c r="N52" s="165">
        <v>21.67</v>
      </c>
      <c r="O52" s="165">
        <v>7.01</v>
      </c>
    </row>
    <row r="53" spans="1:1022" ht="15" customHeight="1" x14ac:dyDescent="0.3">
      <c r="A53" s="162" t="s">
        <v>426</v>
      </c>
      <c r="B53" s="167" t="s">
        <v>427</v>
      </c>
      <c r="C53" s="164">
        <v>180</v>
      </c>
      <c r="D53" s="165">
        <v>5.4</v>
      </c>
      <c r="E53" s="165">
        <v>3.48</v>
      </c>
      <c r="F53" s="165">
        <v>44.02</v>
      </c>
      <c r="G53" s="165">
        <v>229.48</v>
      </c>
      <c r="H53" s="165">
        <v>0.32</v>
      </c>
      <c r="I53" s="165">
        <v>54</v>
      </c>
      <c r="J53" s="165">
        <v>8.1</v>
      </c>
      <c r="K53" s="165">
        <v>1.33</v>
      </c>
      <c r="L53" s="165">
        <v>29.21</v>
      </c>
      <c r="M53" s="165">
        <v>157.1</v>
      </c>
      <c r="N53" s="165">
        <v>62.23</v>
      </c>
      <c r="O53" s="165">
        <v>2.4500000000000002</v>
      </c>
    </row>
    <row r="54" spans="1:1022" x14ac:dyDescent="0.3">
      <c r="A54" s="166" t="s">
        <v>539</v>
      </c>
      <c r="B54" s="167" t="s">
        <v>244</v>
      </c>
      <c r="C54" s="164">
        <v>200</v>
      </c>
      <c r="D54" s="165">
        <v>0.78</v>
      </c>
      <c r="E54" s="165">
        <v>0.05</v>
      </c>
      <c r="F54" s="165">
        <v>10.85</v>
      </c>
      <c r="G54" s="165">
        <v>47.6</v>
      </c>
      <c r="H54" s="165">
        <v>0.02</v>
      </c>
      <c r="I54" s="165">
        <v>0.6</v>
      </c>
      <c r="J54" s="165">
        <v>87.45</v>
      </c>
      <c r="K54" s="165">
        <v>0.83</v>
      </c>
      <c r="L54" s="165">
        <v>24</v>
      </c>
      <c r="M54" s="165">
        <v>21.9</v>
      </c>
      <c r="N54" s="165">
        <v>15.75</v>
      </c>
      <c r="O54" s="165">
        <v>0.48</v>
      </c>
    </row>
    <row r="55" spans="1:1022" x14ac:dyDescent="0.3">
      <c r="A55" s="169"/>
      <c r="B55" s="167" t="s">
        <v>69</v>
      </c>
      <c r="C55" s="164">
        <v>70</v>
      </c>
      <c r="D55" s="165">
        <v>3.43</v>
      </c>
      <c r="E55" s="165">
        <v>0.7</v>
      </c>
      <c r="F55" s="165">
        <v>31.36</v>
      </c>
      <c r="G55" s="165">
        <v>147</v>
      </c>
      <c r="H55" s="165">
        <v>0.06</v>
      </c>
      <c r="I55" s="165"/>
      <c r="J55" s="165"/>
      <c r="K55" s="165">
        <v>0.49</v>
      </c>
      <c r="L55" s="165">
        <v>12.6</v>
      </c>
      <c r="M55" s="165">
        <v>64.400000000000006</v>
      </c>
      <c r="N55" s="165">
        <v>14</v>
      </c>
      <c r="O55" s="165">
        <v>2.0299999999999998</v>
      </c>
    </row>
    <row r="56" spans="1:1022" x14ac:dyDescent="0.3">
      <c r="A56" s="132" t="s">
        <v>43</v>
      </c>
      <c r="B56" s="133"/>
      <c r="C56" s="168">
        <v>910</v>
      </c>
      <c r="D56" s="165">
        <v>35.82</v>
      </c>
      <c r="E56" s="165">
        <v>25.7</v>
      </c>
      <c r="F56" s="165">
        <v>113.99</v>
      </c>
      <c r="G56" s="165">
        <v>836.92</v>
      </c>
      <c r="H56" s="165">
        <v>1.01</v>
      </c>
      <c r="I56" s="165">
        <v>152.94999999999999</v>
      </c>
      <c r="J56" s="165">
        <v>8694.64</v>
      </c>
      <c r="K56" s="165">
        <v>10.199999999999999</v>
      </c>
      <c r="L56" s="165">
        <v>173.53</v>
      </c>
      <c r="M56" s="165">
        <v>722.59</v>
      </c>
      <c r="N56" s="165">
        <v>167.78</v>
      </c>
      <c r="O56" s="165">
        <v>14.54</v>
      </c>
    </row>
    <row r="57" spans="1:1022" x14ac:dyDescent="0.3">
      <c r="A57" s="134" t="s">
        <v>638</v>
      </c>
      <c r="B57" s="134"/>
      <c r="C57" s="134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</row>
    <row r="58" spans="1:1022" x14ac:dyDescent="0.3">
      <c r="A58" s="166" t="s">
        <v>275</v>
      </c>
      <c r="B58" s="167" t="s">
        <v>42</v>
      </c>
      <c r="C58" s="164">
        <v>150</v>
      </c>
      <c r="D58" s="165">
        <v>0.6</v>
      </c>
      <c r="E58" s="165">
        <v>0.6</v>
      </c>
      <c r="F58" s="165">
        <v>14.7</v>
      </c>
      <c r="G58" s="165">
        <v>70.5</v>
      </c>
      <c r="H58" s="165">
        <v>0.05</v>
      </c>
      <c r="I58" s="165">
        <v>15</v>
      </c>
      <c r="J58" s="165">
        <v>7.5</v>
      </c>
      <c r="K58" s="165">
        <v>0.3</v>
      </c>
      <c r="L58" s="165">
        <v>24</v>
      </c>
      <c r="M58" s="165">
        <v>16.5</v>
      </c>
      <c r="N58" s="165">
        <v>13.5</v>
      </c>
      <c r="O58" s="165">
        <v>3.3</v>
      </c>
    </row>
    <row r="59" spans="1:1022" x14ac:dyDescent="0.3">
      <c r="A59" s="170"/>
      <c r="B59" s="167" t="s">
        <v>513</v>
      </c>
      <c r="C59" s="164">
        <v>200</v>
      </c>
      <c r="D59" s="165">
        <v>6</v>
      </c>
      <c r="E59" s="165">
        <v>2</v>
      </c>
      <c r="F59" s="165">
        <v>8</v>
      </c>
      <c r="G59" s="165">
        <v>80</v>
      </c>
      <c r="H59" s="165">
        <v>0.08</v>
      </c>
      <c r="I59" s="165">
        <v>1.4</v>
      </c>
      <c r="J59" s="165"/>
      <c r="K59" s="165"/>
      <c r="L59" s="165">
        <v>240</v>
      </c>
      <c r="M59" s="165">
        <v>180</v>
      </c>
      <c r="N59" s="165">
        <v>28</v>
      </c>
      <c r="O59" s="165">
        <v>0.2</v>
      </c>
    </row>
    <row r="60" spans="1:1022" x14ac:dyDescent="0.3">
      <c r="A60" s="132" t="s">
        <v>639</v>
      </c>
      <c r="B60" s="133"/>
      <c r="C60" s="168">
        <v>350</v>
      </c>
      <c r="D60" s="165">
        <v>6.6</v>
      </c>
      <c r="E60" s="165">
        <v>2.6</v>
      </c>
      <c r="F60" s="165">
        <v>22.7</v>
      </c>
      <c r="G60" s="165">
        <v>150.5</v>
      </c>
      <c r="H60" s="165">
        <v>0.13</v>
      </c>
      <c r="I60" s="165">
        <v>16.399999999999999</v>
      </c>
      <c r="J60" s="165">
        <v>7.5</v>
      </c>
      <c r="K60" s="165">
        <v>0.3</v>
      </c>
      <c r="L60" s="165">
        <v>264</v>
      </c>
      <c r="M60" s="165">
        <v>196.5</v>
      </c>
      <c r="N60" s="165">
        <v>41.5</v>
      </c>
      <c r="O60" s="165">
        <v>3.5</v>
      </c>
    </row>
    <row r="61" spans="1:1022" x14ac:dyDescent="0.3">
      <c r="A61" s="132" t="s">
        <v>44</v>
      </c>
      <c r="B61" s="133"/>
      <c r="C61" s="171">
        <v>1950</v>
      </c>
      <c r="D61" s="165">
        <v>91.42</v>
      </c>
      <c r="E61" s="165">
        <v>48.25</v>
      </c>
      <c r="F61" s="165">
        <v>219.55</v>
      </c>
      <c r="G61" s="165">
        <v>1710.01</v>
      </c>
      <c r="H61" s="165">
        <v>1.53</v>
      </c>
      <c r="I61" s="165">
        <v>196.34</v>
      </c>
      <c r="J61" s="165">
        <v>8833.59</v>
      </c>
      <c r="K61" s="165">
        <v>13.29</v>
      </c>
      <c r="L61" s="165">
        <v>906.97</v>
      </c>
      <c r="M61" s="165">
        <v>1623.42</v>
      </c>
      <c r="N61" s="165">
        <v>376.95</v>
      </c>
      <c r="O61" s="165">
        <v>26.98</v>
      </c>
    </row>
    <row r="62" spans="1:1022" x14ac:dyDescent="0.3">
      <c r="A62" s="129" t="s">
        <v>154</v>
      </c>
      <c r="B62" s="128" t="s">
        <v>792</v>
      </c>
      <c r="C62" s="157"/>
      <c r="D62" s="173"/>
      <c r="E62" s="173"/>
      <c r="F62" s="173"/>
      <c r="G62" s="173"/>
      <c r="H62" s="173"/>
      <c r="I62" s="173"/>
      <c r="J62" s="174"/>
      <c r="K62" s="174"/>
      <c r="L62" s="174"/>
      <c r="M62" s="174"/>
      <c r="N62" s="174"/>
      <c r="O62" s="174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  <c r="AAA62" s="128"/>
      <c r="AAB62" s="128"/>
      <c r="AAC62" s="128"/>
      <c r="AAD62" s="128"/>
      <c r="AAE62" s="128"/>
      <c r="AAF62" s="128"/>
      <c r="AAG62" s="128"/>
      <c r="AAH62" s="128"/>
      <c r="AAI62" s="128"/>
      <c r="AAJ62" s="128"/>
      <c r="AAK62" s="128"/>
      <c r="AAL62" s="128"/>
      <c r="AAM62" s="128"/>
      <c r="AAN62" s="128"/>
      <c r="AAO62" s="128"/>
      <c r="AAP62" s="128"/>
      <c r="AAQ62" s="128"/>
      <c r="AAR62" s="128"/>
      <c r="AAS62" s="128"/>
      <c r="AAT62" s="128"/>
      <c r="AAU62" s="128"/>
      <c r="AAV62" s="128"/>
      <c r="AAW62" s="128"/>
      <c r="AAX62" s="128"/>
      <c r="AAY62" s="128"/>
      <c r="AAZ62" s="128"/>
      <c r="ABA62" s="128"/>
      <c r="ABB62" s="128"/>
      <c r="ABC62" s="128"/>
      <c r="ABD62" s="128"/>
      <c r="ABE62" s="128"/>
      <c r="ABF62" s="128"/>
      <c r="ABG62" s="128"/>
      <c r="ABH62" s="128"/>
      <c r="ABI62" s="128"/>
      <c r="ABJ62" s="128"/>
      <c r="ABK62" s="128"/>
      <c r="ABL62" s="128"/>
      <c r="ABM62" s="128"/>
      <c r="ABN62" s="128"/>
      <c r="ABO62" s="128"/>
      <c r="ABP62" s="128"/>
      <c r="ABQ62" s="128"/>
      <c r="ABR62" s="128"/>
      <c r="ABS62" s="128"/>
      <c r="ABT62" s="128"/>
      <c r="ABU62" s="128"/>
      <c r="ABV62" s="128"/>
      <c r="ABW62" s="128"/>
      <c r="ABX62" s="128"/>
      <c r="ABY62" s="128"/>
      <c r="ABZ62" s="128"/>
      <c r="ACA62" s="128"/>
      <c r="ACB62" s="128"/>
      <c r="ACC62" s="128"/>
      <c r="ACD62" s="128"/>
      <c r="ACE62" s="128"/>
      <c r="ACF62" s="128"/>
      <c r="ACG62" s="128"/>
      <c r="ACH62" s="128"/>
      <c r="ACI62" s="128"/>
      <c r="ACJ62" s="128"/>
      <c r="ACK62" s="128"/>
      <c r="ACL62" s="128"/>
      <c r="ACM62" s="128"/>
      <c r="ACN62" s="128"/>
      <c r="ACO62" s="128"/>
      <c r="ACP62" s="128"/>
      <c r="ACQ62" s="128"/>
      <c r="ACR62" s="128"/>
      <c r="ACS62" s="128"/>
      <c r="ACT62" s="128"/>
      <c r="ACU62" s="128"/>
      <c r="ACV62" s="128"/>
      <c r="ACW62" s="128"/>
      <c r="ACX62" s="128"/>
      <c r="ACY62" s="128"/>
      <c r="ACZ62" s="128"/>
      <c r="ADA62" s="128"/>
      <c r="ADB62" s="128"/>
      <c r="ADC62" s="128"/>
      <c r="ADD62" s="128"/>
      <c r="ADE62" s="128"/>
      <c r="ADF62" s="128"/>
      <c r="ADG62" s="128"/>
      <c r="ADH62" s="128"/>
      <c r="ADI62" s="128"/>
      <c r="ADJ62" s="128"/>
      <c r="ADK62" s="128"/>
      <c r="ADL62" s="128"/>
      <c r="ADM62" s="128"/>
      <c r="ADN62" s="128"/>
      <c r="ADO62" s="128"/>
      <c r="ADP62" s="128"/>
      <c r="ADQ62" s="128"/>
      <c r="ADR62" s="128"/>
      <c r="ADS62" s="128"/>
      <c r="ADT62" s="128"/>
      <c r="ADU62" s="128"/>
      <c r="ADV62" s="128"/>
      <c r="ADW62" s="128"/>
      <c r="ADX62" s="128"/>
      <c r="ADY62" s="128"/>
      <c r="ADZ62" s="128"/>
      <c r="AEA62" s="128"/>
      <c r="AEB62" s="128"/>
      <c r="AEC62" s="128"/>
      <c r="AED62" s="128"/>
      <c r="AEE62" s="128"/>
      <c r="AEF62" s="128"/>
      <c r="AEG62" s="128"/>
      <c r="AEH62" s="128"/>
      <c r="AEI62" s="128"/>
      <c r="AEJ62" s="128"/>
      <c r="AEK62" s="128"/>
      <c r="AEL62" s="128"/>
      <c r="AEM62" s="128"/>
      <c r="AEN62" s="128"/>
      <c r="AEO62" s="128"/>
      <c r="AEP62" s="128"/>
      <c r="AEQ62" s="128"/>
      <c r="AER62" s="128"/>
      <c r="AES62" s="128"/>
      <c r="AET62" s="128"/>
      <c r="AEU62" s="128"/>
      <c r="AEV62" s="128"/>
      <c r="AEW62" s="128"/>
      <c r="AEX62" s="128"/>
      <c r="AEY62" s="128"/>
      <c r="AEZ62" s="128"/>
      <c r="AFA62" s="128"/>
      <c r="AFB62" s="128"/>
      <c r="AFC62" s="128"/>
      <c r="AFD62" s="128"/>
      <c r="AFE62" s="128"/>
      <c r="AFF62" s="128"/>
      <c r="AFG62" s="128"/>
      <c r="AFH62" s="128"/>
      <c r="AFI62" s="128"/>
      <c r="AFJ62" s="128"/>
      <c r="AFK62" s="128"/>
      <c r="AFL62" s="128"/>
      <c r="AFM62" s="128"/>
      <c r="AFN62" s="128"/>
      <c r="AFO62" s="128"/>
      <c r="AFP62" s="128"/>
      <c r="AFQ62" s="128"/>
      <c r="AFR62" s="128"/>
      <c r="AFS62" s="128"/>
      <c r="AFT62" s="128"/>
      <c r="AFU62" s="128"/>
      <c r="AFV62" s="128"/>
      <c r="AFW62" s="128"/>
      <c r="AFX62" s="128"/>
      <c r="AFY62" s="128"/>
      <c r="AFZ62" s="128"/>
      <c r="AGA62" s="128"/>
      <c r="AGB62" s="128"/>
      <c r="AGC62" s="128"/>
      <c r="AGD62" s="128"/>
      <c r="AGE62" s="128"/>
      <c r="AGF62" s="128"/>
      <c r="AGG62" s="128"/>
      <c r="AGH62" s="128"/>
      <c r="AGI62" s="128"/>
      <c r="AGJ62" s="128"/>
      <c r="AGK62" s="128"/>
      <c r="AGL62" s="128"/>
      <c r="AGM62" s="128"/>
      <c r="AGN62" s="128"/>
      <c r="AGO62" s="128"/>
      <c r="AGP62" s="128"/>
      <c r="AGQ62" s="128"/>
      <c r="AGR62" s="128"/>
      <c r="AGS62" s="128"/>
      <c r="AGT62" s="128"/>
      <c r="AGU62" s="128"/>
      <c r="AGV62" s="128"/>
      <c r="AGW62" s="128"/>
      <c r="AGX62" s="128"/>
      <c r="AGY62" s="128"/>
      <c r="AGZ62" s="128"/>
      <c r="AHA62" s="128"/>
      <c r="AHB62" s="128"/>
      <c r="AHC62" s="128"/>
      <c r="AHD62" s="128"/>
      <c r="AHE62" s="128"/>
      <c r="AHF62" s="128"/>
      <c r="AHG62" s="128"/>
      <c r="AHH62" s="128"/>
      <c r="AHI62" s="128"/>
      <c r="AHJ62" s="128"/>
      <c r="AHK62" s="128"/>
      <c r="AHL62" s="128"/>
      <c r="AHM62" s="128"/>
      <c r="AHN62" s="128"/>
      <c r="AHO62" s="128"/>
      <c r="AHP62" s="128"/>
      <c r="AHQ62" s="128"/>
      <c r="AHR62" s="128"/>
      <c r="AHS62" s="128"/>
      <c r="AHT62" s="128"/>
      <c r="AHU62" s="128"/>
      <c r="AHV62" s="128"/>
      <c r="AHW62" s="128"/>
      <c r="AHX62" s="128"/>
      <c r="AHY62" s="128"/>
      <c r="AHZ62" s="128"/>
      <c r="AIA62" s="128"/>
      <c r="AIB62" s="128"/>
      <c r="AIC62" s="128"/>
      <c r="AID62" s="128"/>
      <c r="AIE62" s="128"/>
      <c r="AIF62" s="128"/>
      <c r="AIG62" s="128"/>
      <c r="AIH62" s="128"/>
      <c r="AII62" s="128"/>
      <c r="AIJ62" s="128"/>
      <c r="AIK62" s="128"/>
      <c r="AIL62" s="128"/>
      <c r="AIM62" s="128"/>
      <c r="AIN62" s="128"/>
      <c r="AIO62" s="128"/>
      <c r="AIP62" s="128"/>
      <c r="AIQ62" s="128"/>
      <c r="AIR62" s="128"/>
      <c r="AIS62" s="128"/>
      <c r="AIT62" s="128"/>
      <c r="AIU62" s="128"/>
      <c r="AIV62" s="128"/>
      <c r="AIW62" s="128"/>
      <c r="AIX62" s="128"/>
      <c r="AIY62" s="128"/>
      <c r="AIZ62" s="128"/>
      <c r="AJA62" s="128"/>
      <c r="AJB62" s="128"/>
      <c r="AJC62" s="128"/>
      <c r="AJD62" s="128"/>
      <c r="AJE62" s="128"/>
      <c r="AJF62" s="128"/>
      <c r="AJG62" s="128"/>
      <c r="AJH62" s="128"/>
      <c r="AJI62" s="128"/>
      <c r="AJJ62" s="128"/>
      <c r="AJK62" s="128"/>
      <c r="AJL62" s="128"/>
      <c r="AJM62" s="128"/>
      <c r="AJN62" s="128"/>
      <c r="AJO62" s="128"/>
      <c r="AJP62" s="128"/>
      <c r="AJQ62" s="128"/>
      <c r="AJR62" s="128"/>
      <c r="AJS62" s="128"/>
      <c r="AJT62" s="128"/>
      <c r="AJU62" s="128"/>
      <c r="AJV62" s="128"/>
      <c r="AJW62" s="128"/>
      <c r="AJX62" s="128"/>
      <c r="AJY62" s="128"/>
      <c r="AJZ62" s="128"/>
      <c r="AKA62" s="128"/>
      <c r="AKB62" s="128"/>
      <c r="AKC62" s="128"/>
      <c r="AKD62" s="128"/>
      <c r="AKE62" s="128"/>
      <c r="AKF62" s="128"/>
      <c r="AKG62" s="128"/>
      <c r="AKH62" s="128"/>
      <c r="AKI62" s="128"/>
      <c r="AKJ62" s="128"/>
      <c r="AKK62" s="128"/>
      <c r="AKL62" s="128"/>
      <c r="AKM62" s="128"/>
      <c r="AKN62" s="128"/>
      <c r="AKO62" s="128"/>
      <c r="AKP62" s="128"/>
      <c r="AKQ62" s="128"/>
      <c r="AKR62" s="128"/>
      <c r="AKS62" s="128"/>
      <c r="AKT62" s="128"/>
      <c r="AKU62" s="128"/>
      <c r="AKV62" s="128"/>
      <c r="AKW62" s="128"/>
      <c r="AKX62" s="128"/>
      <c r="AKY62" s="128"/>
      <c r="AKZ62" s="128"/>
      <c r="ALA62" s="128"/>
      <c r="ALB62" s="128"/>
      <c r="ALC62" s="128"/>
      <c r="ALD62" s="128"/>
      <c r="ALE62" s="128"/>
      <c r="ALF62" s="128"/>
      <c r="ALG62" s="128"/>
      <c r="ALH62" s="128"/>
      <c r="ALI62" s="128"/>
      <c r="ALJ62" s="128"/>
      <c r="ALK62" s="128"/>
      <c r="ALL62" s="128"/>
      <c r="ALM62" s="128"/>
      <c r="ALN62" s="128"/>
      <c r="ALO62" s="128"/>
      <c r="ALP62" s="128"/>
      <c r="ALQ62" s="128"/>
      <c r="ALR62" s="128"/>
      <c r="ALS62" s="128"/>
      <c r="ALT62" s="128"/>
      <c r="ALU62" s="128"/>
      <c r="ALV62" s="128"/>
      <c r="ALW62" s="128"/>
      <c r="ALX62" s="128"/>
      <c r="ALY62" s="128"/>
      <c r="ALZ62" s="128"/>
      <c r="AMA62" s="128"/>
      <c r="AMB62" s="128"/>
      <c r="AMC62" s="128"/>
      <c r="AMD62" s="128"/>
      <c r="AME62" s="128"/>
      <c r="AMF62" s="128"/>
      <c r="AMG62" s="128"/>
      <c r="AMH62" s="128"/>
    </row>
    <row r="63" spans="1:1022" x14ac:dyDescent="0.3">
      <c r="A63" s="129" t="s">
        <v>155</v>
      </c>
      <c r="B63" s="128" t="s">
        <v>156</v>
      </c>
      <c r="C63" s="13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  <c r="AAA63" s="128"/>
      <c r="AAB63" s="128"/>
      <c r="AAC63" s="128"/>
      <c r="AAD63" s="128"/>
      <c r="AAE63" s="128"/>
      <c r="AAF63" s="128"/>
      <c r="AAG63" s="128"/>
      <c r="AAH63" s="128"/>
      <c r="AAI63" s="128"/>
      <c r="AAJ63" s="128"/>
      <c r="AAK63" s="128"/>
      <c r="AAL63" s="128"/>
      <c r="AAM63" s="128"/>
      <c r="AAN63" s="128"/>
      <c r="AAO63" s="128"/>
      <c r="AAP63" s="128"/>
      <c r="AAQ63" s="128"/>
      <c r="AAR63" s="128"/>
      <c r="AAS63" s="128"/>
      <c r="AAT63" s="128"/>
      <c r="AAU63" s="128"/>
      <c r="AAV63" s="128"/>
      <c r="AAW63" s="128"/>
      <c r="AAX63" s="128"/>
      <c r="AAY63" s="128"/>
      <c r="AAZ63" s="128"/>
      <c r="ABA63" s="128"/>
      <c r="ABB63" s="128"/>
      <c r="ABC63" s="128"/>
      <c r="ABD63" s="128"/>
      <c r="ABE63" s="128"/>
      <c r="ABF63" s="128"/>
      <c r="ABG63" s="128"/>
      <c r="ABH63" s="128"/>
      <c r="ABI63" s="128"/>
      <c r="ABJ63" s="128"/>
      <c r="ABK63" s="128"/>
      <c r="ABL63" s="128"/>
      <c r="ABM63" s="128"/>
      <c r="ABN63" s="128"/>
      <c r="ABO63" s="128"/>
      <c r="ABP63" s="128"/>
      <c r="ABQ63" s="128"/>
      <c r="ABR63" s="128"/>
      <c r="ABS63" s="128"/>
      <c r="ABT63" s="128"/>
      <c r="ABU63" s="128"/>
      <c r="ABV63" s="128"/>
      <c r="ABW63" s="128"/>
      <c r="ABX63" s="128"/>
      <c r="ABY63" s="128"/>
      <c r="ABZ63" s="128"/>
      <c r="ACA63" s="128"/>
      <c r="ACB63" s="128"/>
      <c r="ACC63" s="128"/>
      <c r="ACD63" s="128"/>
      <c r="ACE63" s="128"/>
      <c r="ACF63" s="128"/>
      <c r="ACG63" s="128"/>
      <c r="ACH63" s="128"/>
      <c r="ACI63" s="128"/>
      <c r="ACJ63" s="128"/>
      <c r="ACK63" s="128"/>
      <c r="ACL63" s="128"/>
      <c r="ACM63" s="128"/>
      <c r="ACN63" s="128"/>
      <c r="ACO63" s="128"/>
      <c r="ACP63" s="128"/>
      <c r="ACQ63" s="128"/>
      <c r="ACR63" s="128"/>
      <c r="ACS63" s="128"/>
      <c r="ACT63" s="128"/>
      <c r="ACU63" s="128"/>
      <c r="ACV63" s="128"/>
      <c r="ACW63" s="128"/>
      <c r="ACX63" s="128"/>
      <c r="ACY63" s="128"/>
      <c r="ACZ63" s="128"/>
      <c r="ADA63" s="128"/>
      <c r="ADB63" s="128"/>
      <c r="ADC63" s="128"/>
      <c r="ADD63" s="128"/>
      <c r="ADE63" s="128"/>
      <c r="ADF63" s="128"/>
      <c r="ADG63" s="128"/>
      <c r="ADH63" s="128"/>
      <c r="ADI63" s="128"/>
      <c r="ADJ63" s="128"/>
      <c r="ADK63" s="128"/>
      <c r="ADL63" s="128"/>
      <c r="ADM63" s="128"/>
      <c r="ADN63" s="128"/>
      <c r="ADO63" s="128"/>
      <c r="ADP63" s="128"/>
      <c r="ADQ63" s="128"/>
      <c r="ADR63" s="128"/>
      <c r="ADS63" s="128"/>
      <c r="ADT63" s="128"/>
      <c r="ADU63" s="128"/>
      <c r="ADV63" s="128"/>
      <c r="ADW63" s="128"/>
      <c r="ADX63" s="128"/>
      <c r="ADY63" s="128"/>
      <c r="ADZ63" s="128"/>
      <c r="AEA63" s="128"/>
      <c r="AEB63" s="128"/>
      <c r="AEC63" s="128"/>
      <c r="AED63" s="128"/>
      <c r="AEE63" s="128"/>
      <c r="AEF63" s="128"/>
      <c r="AEG63" s="128"/>
      <c r="AEH63" s="128"/>
      <c r="AEI63" s="128"/>
      <c r="AEJ63" s="128"/>
      <c r="AEK63" s="128"/>
      <c r="AEL63" s="128"/>
      <c r="AEM63" s="128"/>
      <c r="AEN63" s="128"/>
      <c r="AEO63" s="128"/>
      <c r="AEP63" s="128"/>
      <c r="AEQ63" s="128"/>
      <c r="AER63" s="128"/>
      <c r="AES63" s="128"/>
      <c r="AET63" s="128"/>
      <c r="AEU63" s="128"/>
      <c r="AEV63" s="128"/>
      <c r="AEW63" s="128"/>
      <c r="AEX63" s="128"/>
      <c r="AEY63" s="128"/>
      <c r="AEZ63" s="128"/>
      <c r="AFA63" s="128"/>
      <c r="AFB63" s="128"/>
      <c r="AFC63" s="128"/>
      <c r="AFD63" s="128"/>
      <c r="AFE63" s="128"/>
      <c r="AFF63" s="128"/>
      <c r="AFG63" s="128"/>
      <c r="AFH63" s="128"/>
      <c r="AFI63" s="128"/>
      <c r="AFJ63" s="128"/>
      <c r="AFK63" s="128"/>
      <c r="AFL63" s="128"/>
      <c r="AFM63" s="128"/>
      <c r="AFN63" s="128"/>
      <c r="AFO63" s="128"/>
      <c r="AFP63" s="128"/>
      <c r="AFQ63" s="128"/>
      <c r="AFR63" s="128"/>
      <c r="AFS63" s="128"/>
      <c r="AFT63" s="128"/>
      <c r="AFU63" s="128"/>
      <c r="AFV63" s="128"/>
      <c r="AFW63" s="128"/>
      <c r="AFX63" s="128"/>
      <c r="AFY63" s="128"/>
      <c r="AFZ63" s="128"/>
      <c r="AGA63" s="128"/>
      <c r="AGB63" s="128"/>
      <c r="AGC63" s="128"/>
      <c r="AGD63" s="128"/>
      <c r="AGE63" s="128"/>
      <c r="AGF63" s="128"/>
      <c r="AGG63" s="128"/>
      <c r="AGH63" s="128"/>
      <c r="AGI63" s="128"/>
      <c r="AGJ63" s="128"/>
      <c r="AGK63" s="128"/>
      <c r="AGL63" s="128"/>
      <c r="AGM63" s="128"/>
      <c r="AGN63" s="128"/>
      <c r="AGO63" s="128"/>
      <c r="AGP63" s="128"/>
      <c r="AGQ63" s="128"/>
      <c r="AGR63" s="128"/>
      <c r="AGS63" s="128"/>
      <c r="AGT63" s="128"/>
      <c r="AGU63" s="128"/>
      <c r="AGV63" s="128"/>
      <c r="AGW63" s="128"/>
      <c r="AGX63" s="128"/>
      <c r="AGY63" s="128"/>
      <c r="AGZ63" s="128"/>
      <c r="AHA63" s="128"/>
      <c r="AHB63" s="128"/>
      <c r="AHC63" s="128"/>
      <c r="AHD63" s="128"/>
      <c r="AHE63" s="128"/>
      <c r="AHF63" s="128"/>
      <c r="AHG63" s="128"/>
      <c r="AHH63" s="128"/>
      <c r="AHI63" s="128"/>
      <c r="AHJ63" s="128"/>
      <c r="AHK63" s="128"/>
      <c r="AHL63" s="128"/>
      <c r="AHM63" s="128"/>
      <c r="AHN63" s="128"/>
      <c r="AHO63" s="128"/>
      <c r="AHP63" s="128"/>
      <c r="AHQ63" s="128"/>
      <c r="AHR63" s="128"/>
      <c r="AHS63" s="128"/>
      <c r="AHT63" s="128"/>
      <c r="AHU63" s="128"/>
      <c r="AHV63" s="128"/>
      <c r="AHW63" s="128"/>
      <c r="AHX63" s="128"/>
      <c r="AHY63" s="128"/>
      <c r="AHZ63" s="128"/>
      <c r="AIA63" s="128"/>
      <c r="AIB63" s="128"/>
      <c r="AIC63" s="128"/>
      <c r="AID63" s="128"/>
      <c r="AIE63" s="128"/>
      <c r="AIF63" s="128"/>
      <c r="AIG63" s="128"/>
      <c r="AIH63" s="128"/>
      <c r="AII63" s="128"/>
      <c r="AIJ63" s="128"/>
      <c r="AIK63" s="128"/>
      <c r="AIL63" s="128"/>
      <c r="AIM63" s="128"/>
      <c r="AIN63" s="128"/>
      <c r="AIO63" s="128"/>
      <c r="AIP63" s="128"/>
      <c r="AIQ63" s="128"/>
      <c r="AIR63" s="128"/>
      <c r="AIS63" s="128"/>
      <c r="AIT63" s="128"/>
      <c r="AIU63" s="128"/>
      <c r="AIV63" s="128"/>
      <c r="AIW63" s="128"/>
      <c r="AIX63" s="128"/>
      <c r="AIY63" s="128"/>
      <c r="AIZ63" s="128"/>
      <c r="AJA63" s="128"/>
      <c r="AJB63" s="128"/>
      <c r="AJC63" s="128"/>
      <c r="AJD63" s="128"/>
      <c r="AJE63" s="128"/>
      <c r="AJF63" s="128"/>
      <c r="AJG63" s="128"/>
      <c r="AJH63" s="128"/>
      <c r="AJI63" s="128"/>
      <c r="AJJ63" s="128"/>
      <c r="AJK63" s="128"/>
      <c r="AJL63" s="128"/>
      <c r="AJM63" s="128"/>
      <c r="AJN63" s="128"/>
      <c r="AJO63" s="128"/>
      <c r="AJP63" s="128"/>
      <c r="AJQ63" s="128"/>
      <c r="AJR63" s="128"/>
      <c r="AJS63" s="128"/>
      <c r="AJT63" s="128"/>
      <c r="AJU63" s="128"/>
      <c r="AJV63" s="128"/>
      <c r="AJW63" s="128"/>
      <c r="AJX63" s="128"/>
      <c r="AJY63" s="128"/>
      <c r="AJZ63" s="128"/>
      <c r="AKA63" s="128"/>
      <c r="AKB63" s="128"/>
      <c r="AKC63" s="128"/>
      <c r="AKD63" s="128"/>
      <c r="AKE63" s="128"/>
      <c r="AKF63" s="128"/>
      <c r="AKG63" s="128"/>
      <c r="AKH63" s="128"/>
      <c r="AKI63" s="128"/>
      <c r="AKJ63" s="128"/>
      <c r="AKK63" s="128"/>
      <c r="AKL63" s="128"/>
      <c r="AKM63" s="128"/>
      <c r="AKN63" s="128"/>
      <c r="AKO63" s="128"/>
      <c r="AKP63" s="128"/>
      <c r="AKQ63" s="128"/>
      <c r="AKR63" s="128"/>
      <c r="AKS63" s="128"/>
      <c r="AKT63" s="128"/>
      <c r="AKU63" s="128"/>
      <c r="AKV63" s="128"/>
      <c r="AKW63" s="128"/>
      <c r="AKX63" s="128"/>
      <c r="AKY63" s="128"/>
      <c r="AKZ63" s="128"/>
      <c r="ALA63" s="128"/>
      <c r="ALB63" s="128"/>
      <c r="ALC63" s="128"/>
      <c r="ALD63" s="128"/>
      <c r="ALE63" s="128"/>
      <c r="ALF63" s="128"/>
      <c r="ALG63" s="128"/>
      <c r="ALH63" s="128"/>
      <c r="ALI63" s="128"/>
      <c r="ALJ63" s="128"/>
      <c r="ALK63" s="128"/>
      <c r="ALL63" s="128"/>
      <c r="ALM63" s="128"/>
      <c r="ALN63" s="128"/>
      <c r="ALO63" s="128"/>
      <c r="ALP63" s="128"/>
      <c r="ALQ63" s="128"/>
      <c r="ALR63" s="128"/>
      <c r="ALS63" s="128"/>
      <c r="ALT63" s="128"/>
      <c r="ALU63" s="128"/>
      <c r="ALV63" s="128"/>
      <c r="ALW63" s="128"/>
      <c r="ALX63" s="128"/>
      <c r="ALY63" s="128"/>
      <c r="ALZ63" s="128"/>
      <c r="AMA63" s="128"/>
      <c r="AMB63" s="128"/>
      <c r="AMC63" s="128"/>
      <c r="AMD63" s="128"/>
      <c r="AME63" s="128"/>
      <c r="AMF63" s="128"/>
      <c r="AMG63" s="128"/>
      <c r="AMH63" s="128"/>
    </row>
    <row r="64" spans="1:1022" ht="15" customHeight="1" x14ac:dyDescent="0.3">
      <c r="A64" s="130" t="s">
        <v>19</v>
      </c>
      <c r="B64" s="157" t="s">
        <v>46</v>
      </c>
      <c r="C64" s="157"/>
      <c r="D64" s="176"/>
      <c r="E64" s="173"/>
      <c r="F64" s="177"/>
      <c r="G64" s="177"/>
      <c r="H64" s="176"/>
      <c r="I64" s="176"/>
      <c r="J64" s="178"/>
      <c r="K64" s="178"/>
      <c r="L64" s="178"/>
      <c r="M64" s="178"/>
      <c r="N64" s="178"/>
      <c r="O64" s="17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  <c r="AAA64" s="128"/>
      <c r="AAB64" s="128"/>
      <c r="AAC64" s="128"/>
      <c r="AAD64" s="128"/>
      <c r="AAE64" s="128"/>
      <c r="AAF64" s="128"/>
      <c r="AAG64" s="128"/>
      <c r="AAH64" s="128"/>
      <c r="AAI64" s="128"/>
      <c r="AAJ64" s="128"/>
      <c r="AAK64" s="128"/>
      <c r="AAL64" s="128"/>
      <c r="AAM64" s="128"/>
      <c r="AAN64" s="128"/>
      <c r="AAO64" s="128"/>
      <c r="AAP64" s="128"/>
      <c r="AAQ64" s="128"/>
      <c r="AAR64" s="128"/>
      <c r="AAS64" s="128"/>
      <c r="AAT64" s="128"/>
      <c r="AAU64" s="128"/>
      <c r="AAV64" s="128"/>
      <c r="AAW64" s="128"/>
      <c r="AAX64" s="128"/>
      <c r="AAY64" s="128"/>
      <c r="AAZ64" s="128"/>
      <c r="ABA64" s="128"/>
      <c r="ABB64" s="128"/>
      <c r="ABC64" s="128"/>
      <c r="ABD64" s="128"/>
      <c r="ABE64" s="128"/>
      <c r="ABF64" s="128"/>
      <c r="ABG64" s="128"/>
      <c r="ABH64" s="128"/>
      <c r="ABI64" s="128"/>
      <c r="ABJ64" s="128"/>
      <c r="ABK64" s="128"/>
      <c r="ABL64" s="128"/>
      <c r="ABM64" s="128"/>
      <c r="ABN64" s="128"/>
      <c r="ABO64" s="128"/>
      <c r="ABP64" s="128"/>
      <c r="ABQ64" s="128"/>
      <c r="ABR64" s="128"/>
      <c r="ABS64" s="128"/>
      <c r="ABT64" s="128"/>
      <c r="ABU64" s="128"/>
      <c r="ABV64" s="128"/>
      <c r="ABW64" s="128"/>
      <c r="ABX64" s="128"/>
      <c r="ABY64" s="128"/>
      <c r="ABZ64" s="128"/>
      <c r="ACA64" s="128"/>
      <c r="ACB64" s="128"/>
      <c r="ACC64" s="128"/>
      <c r="ACD64" s="128"/>
      <c r="ACE64" s="128"/>
      <c r="ACF64" s="128"/>
      <c r="ACG64" s="128"/>
      <c r="ACH64" s="128"/>
      <c r="ACI64" s="128"/>
      <c r="ACJ64" s="128"/>
      <c r="ACK64" s="128"/>
      <c r="ACL64" s="128"/>
      <c r="ACM64" s="128"/>
      <c r="ACN64" s="128"/>
      <c r="ACO64" s="128"/>
      <c r="ACP64" s="128"/>
      <c r="ACQ64" s="128"/>
      <c r="ACR64" s="128"/>
      <c r="ACS64" s="128"/>
      <c r="ACT64" s="128"/>
      <c r="ACU64" s="128"/>
      <c r="ACV64" s="128"/>
      <c r="ACW64" s="128"/>
      <c r="ACX64" s="128"/>
      <c r="ACY64" s="128"/>
      <c r="ACZ64" s="128"/>
      <c r="ADA64" s="128"/>
      <c r="ADB64" s="128"/>
      <c r="ADC64" s="128"/>
      <c r="ADD64" s="128"/>
      <c r="ADE64" s="128"/>
      <c r="ADF64" s="128"/>
      <c r="ADG64" s="128"/>
      <c r="ADH64" s="128"/>
      <c r="ADI64" s="128"/>
      <c r="ADJ64" s="128"/>
      <c r="ADK64" s="128"/>
      <c r="ADL64" s="128"/>
      <c r="ADM64" s="128"/>
      <c r="ADN64" s="128"/>
      <c r="ADO64" s="128"/>
      <c r="ADP64" s="128"/>
      <c r="ADQ64" s="128"/>
      <c r="ADR64" s="128"/>
      <c r="ADS64" s="128"/>
      <c r="ADT64" s="128"/>
      <c r="ADU64" s="128"/>
      <c r="ADV64" s="128"/>
      <c r="ADW64" s="128"/>
      <c r="ADX64" s="128"/>
      <c r="ADY64" s="128"/>
      <c r="ADZ64" s="128"/>
      <c r="AEA64" s="128"/>
      <c r="AEB64" s="128"/>
      <c r="AEC64" s="128"/>
      <c r="AED64" s="128"/>
      <c r="AEE64" s="128"/>
      <c r="AEF64" s="128"/>
      <c r="AEG64" s="128"/>
      <c r="AEH64" s="128"/>
      <c r="AEI64" s="128"/>
      <c r="AEJ64" s="128"/>
      <c r="AEK64" s="128"/>
      <c r="AEL64" s="128"/>
      <c r="AEM64" s="128"/>
      <c r="AEN64" s="128"/>
      <c r="AEO64" s="128"/>
      <c r="AEP64" s="128"/>
      <c r="AEQ64" s="128"/>
      <c r="AER64" s="128"/>
      <c r="AES64" s="128"/>
      <c r="AET64" s="128"/>
      <c r="AEU64" s="128"/>
      <c r="AEV64" s="128"/>
      <c r="AEW64" s="128"/>
      <c r="AEX64" s="128"/>
      <c r="AEY64" s="128"/>
      <c r="AEZ64" s="128"/>
      <c r="AFA64" s="128"/>
      <c r="AFB64" s="128"/>
      <c r="AFC64" s="128"/>
      <c r="AFD64" s="128"/>
      <c r="AFE64" s="128"/>
      <c r="AFF64" s="128"/>
      <c r="AFG64" s="128"/>
      <c r="AFH64" s="128"/>
      <c r="AFI64" s="128"/>
      <c r="AFJ64" s="128"/>
      <c r="AFK64" s="128"/>
      <c r="AFL64" s="128"/>
      <c r="AFM64" s="128"/>
      <c r="AFN64" s="128"/>
      <c r="AFO64" s="128"/>
      <c r="AFP64" s="128"/>
      <c r="AFQ64" s="128"/>
      <c r="AFR64" s="128"/>
      <c r="AFS64" s="128"/>
      <c r="AFT64" s="128"/>
      <c r="AFU64" s="128"/>
      <c r="AFV64" s="128"/>
      <c r="AFW64" s="128"/>
      <c r="AFX64" s="128"/>
      <c r="AFY64" s="128"/>
      <c r="AFZ64" s="128"/>
      <c r="AGA64" s="128"/>
      <c r="AGB64" s="128"/>
      <c r="AGC64" s="128"/>
      <c r="AGD64" s="128"/>
      <c r="AGE64" s="128"/>
      <c r="AGF64" s="128"/>
      <c r="AGG64" s="128"/>
      <c r="AGH64" s="128"/>
      <c r="AGI64" s="128"/>
      <c r="AGJ64" s="128"/>
      <c r="AGK64" s="128"/>
      <c r="AGL64" s="128"/>
      <c r="AGM64" s="128"/>
      <c r="AGN64" s="128"/>
      <c r="AGO64" s="128"/>
      <c r="AGP64" s="128"/>
      <c r="AGQ64" s="128"/>
      <c r="AGR64" s="128"/>
      <c r="AGS64" s="128"/>
      <c r="AGT64" s="128"/>
      <c r="AGU64" s="128"/>
      <c r="AGV64" s="128"/>
      <c r="AGW64" s="128"/>
      <c r="AGX64" s="128"/>
      <c r="AGY64" s="128"/>
      <c r="AGZ64" s="128"/>
      <c r="AHA64" s="128"/>
      <c r="AHB64" s="128"/>
      <c r="AHC64" s="128"/>
      <c r="AHD64" s="128"/>
      <c r="AHE64" s="128"/>
      <c r="AHF64" s="128"/>
      <c r="AHG64" s="128"/>
      <c r="AHH64" s="128"/>
      <c r="AHI64" s="128"/>
      <c r="AHJ64" s="128"/>
      <c r="AHK64" s="128"/>
      <c r="AHL64" s="128"/>
      <c r="AHM64" s="128"/>
      <c r="AHN64" s="128"/>
      <c r="AHO64" s="128"/>
      <c r="AHP64" s="128"/>
      <c r="AHQ64" s="128"/>
      <c r="AHR64" s="128"/>
      <c r="AHS64" s="128"/>
      <c r="AHT64" s="128"/>
      <c r="AHU64" s="128"/>
      <c r="AHV64" s="128"/>
      <c r="AHW64" s="128"/>
      <c r="AHX64" s="128"/>
      <c r="AHY64" s="128"/>
      <c r="AHZ64" s="128"/>
      <c r="AIA64" s="128"/>
      <c r="AIB64" s="128"/>
      <c r="AIC64" s="128"/>
      <c r="AID64" s="128"/>
      <c r="AIE64" s="128"/>
      <c r="AIF64" s="128"/>
      <c r="AIG64" s="128"/>
      <c r="AIH64" s="128"/>
      <c r="AII64" s="128"/>
      <c r="AIJ64" s="128"/>
      <c r="AIK64" s="128"/>
      <c r="AIL64" s="128"/>
      <c r="AIM64" s="128"/>
      <c r="AIN64" s="128"/>
      <c r="AIO64" s="128"/>
      <c r="AIP64" s="128"/>
      <c r="AIQ64" s="128"/>
      <c r="AIR64" s="128"/>
      <c r="AIS64" s="128"/>
      <c r="AIT64" s="128"/>
      <c r="AIU64" s="128"/>
      <c r="AIV64" s="128"/>
      <c r="AIW64" s="128"/>
      <c r="AIX64" s="128"/>
      <c r="AIY64" s="128"/>
      <c r="AIZ64" s="128"/>
      <c r="AJA64" s="128"/>
      <c r="AJB64" s="128"/>
      <c r="AJC64" s="128"/>
      <c r="AJD64" s="128"/>
      <c r="AJE64" s="128"/>
      <c r="AJF64" s="128"/>
      <c r="AJG64" s="128"/>
      <c r="AJH64" s="128"/>
      <c r="AJI64" s="128"/>
      <c r="AJJ64" s="128"/>
      <c r="AJK64" s="128"/>
      <c r="AJL64" s="128"/>
      <c r="AJM64" s="128"/>
      <c r="AJN64" s="128"/>
      <c r="AJO64" s="128"/>
      <c r="AJP64" s="128"/>
      <c r="AJQ64" s="128"/>
      <c r="AJR64" s="128"/>
      <c r="AJS64" s="128"/>
      <c r="AJT64" s="128"/>
      <c r="AJU64" s="128"/>
      <c r="AJV64" s="128"/>
      <c r="AJW64" s="128"/>
      <c r="AJX64" s="128"/>
      <c r="AJY64" s="128"/>
      <c r="AJZ64" s="128"/>
      <c r="AKA64" s="128"/>
      <c r="AKB64" s="128"/>
      <c r="AKC64" s="128"/>
      <c r="AKD64" s="128"/>
      <c r="AKE64" s="128"/>
      <c r="AKF64" s="128"/>
      <c r="AKG64" s="128"/>
      <c r="AKH64" s="128"/>
      <c r="AKI64" s="128"/>
      <c r="AKJ64" s="128"/>
      <c r="AKK64" s="128"/>
      <c r="AKL64" s="128"/>
      <c r="AKM64" s="128"/>
      <c r="AKN64" s="128"/>
      <c r="AKO64" s="128"/>
      <c r="AKP64" s="128"/>
      <c r="AKQ64" s="128"/>
      <c r="AKR64" s="128"/>
      <c r="AKS64" s="128"/>
      <c r="AKT64" s="128"/>
      <c r="AKU64" s="128"/>
      <c r="AKV64" s="128"/>
      <c r="AKW64" s="128"/>
      <c r="AKX64" s="128"/>
      <c r="AKY64" s="128"/>
      <c r="AKZ64" s="128"/>
      <c r="ALA64" s="128"/>
      <c r="ALB64" s="128"/>
      <c r="ALC64" s="128"/>
      <c r="ALD64" s="128"/>
      <c r="ALE64" s="128"/>
      <c r="ALF64" s="128"/>
      <c r="ALG64" s="128"/>
      <c r="ALH64" s="128"/>
      <c r="ALI64" s="128"/>
      <c r="ALJ64" s="128"/>
      <c r="ALK64" s="128"/>
      <c r="ALL64" s="128"/>
      <c r="ALM64" s="128"/>
      <c r="ALN64" s="128"/>
      <c r="ALO64" s="128"/>
      <c r="ALP64" s="128"/>
      <c r="ALQ64" s="128"/>
      <c r="ALR64" s="128"/>
      <c r="ALS64" s="128"/>
      <c r="ALT64" s="128"/>
      <c r="ALU64" s="128"/>
      <c r="ALV64" s="128"/>
      <c r="ALW64" s="128"/>
      <c r="ALX64" s="128"/>
      <c r="ALY64" s="128"/>
      <c r="ALZ64" s="128"/>
      <c r="AMA64" s="128"/>
      <c r="AMB64" s="128"/>
      <c r="AMC64" s="128"/>
      <c r="AMD64" s="128"/>
      <c r="AME64" s="128"/>
      <c r="AMF64" s="128"/>
      <c r="AMG64" s="128"/>
      <c r="AMH64" s="128"/>
    </row>
    <row r="65" spans="1:1022" ht="13.9" customHeight="1" x14ac:dyDescent="0.3">
      <c r="A65" s="130" t="s">
        <v>21</v>
      </c>
      <c r="B65" s="157">
        <v>1</v>
      </c>
      <c r="C65" s="130"/>
      <c r="D65" s="176"/>
      <c r="E65" s="173"/>
      <c r="F65" s="173"/>
      <c r="G65" s="173"/>
      <c r="H65" s="176"/>
      <c r="I65" s="176"/>
      <c r="J65" s="173"/>
      <c r="K65" s="173"/>
      <c r="L65" s="173"/>
      <c r="M65" s="173"/>
      <c r="N65" s="173"/>
      <c r="O65" s="173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  <c r="AAA65" s="128"/>
      <c r="AAB65" s="128"/>
      <c r="AAC65" s="128"/>
      <c r="AAD65" s="128"/>
      <c r="AAE65" s="128"/>
      <c r="AAF65" s="128"/>
      <c r="AAG65" s="128"/>
      <c r="AAH65" s="128"/>
      <c r="AAI65" s="128"/>
      <c r="AAJ65" s="128"/>
      <c r="AAK65" s="128"/>
      <c r="AAL65" s="128"/>
      <c r="AAM65" s="128"/>
      <c r="AAN65" s="128"/>
      <c r="AAO65" s="128"/>
      <c r="AAP65" s="128"/>
      <c r="AAQ65" s="128"/>
      <c r="AAR65" s="128"/>
      <c r="AAS65" s="128"/>
      <c r="AAT65" s="128"/>
      <c r="AAU65" s="128"/>
      <c r="AAV65" s="128"/>
      <c r="AAW65" s="128"/>
      <c r="AAX65" s="128"/>
      <c r="AAY65" s="128"/>
      <c r="AAZ65" s="128"/>
      <c r="ABA65" s="128"/>
      <c r="ABB65" s="128"/>
      <c r="ABC65" s="128"/>
      <c r="ABD65" s="128"/>
      <c r="ABE65" s="128"/>
      <c r="ABF65" s="128"/>
      <c r="ABG65" s="128"/>
      <c r="ABH65" s="128"/>
      <c r="ABI65" s="128"/>
      <c r="ABJ65" s="128"/>
      <c r="ABK65" s="128"/>
      <c r="ABL65" s="128"/>
      <c r="ABM65" s="128"/>
      <c r="ABN65" s="128"/>
      <c r="ABO65" s="128"/>
      <c r="ABP65" s="128"/>
      <c r="ABQ65" s="128"/>
      <c r="ABR65" s="128"/>
      <c r="ABS65" s="128"/>
      <c r="ABT65" s="128"/>
      <c r="ABU65" s="128"/>
      <c r="ABV65" s="128"/>
      <c r="ABW65" s="128"/>
      <c r="ABX65" s="128"/>
      <c r="ABY65" s="128"/>
      <c r="ABZ65" s="128"/>
      <c r="ACA65" s="128"/>
      <c r="ACB65" s="128"/>
      <c r="ACC65" s="128"/>
      <c r="ACD65" s="128"/>
      <c r="ACE65" s="128"/>
      <c r="ACF65" s="128"/>
      <c r="ACG65" s="128"/>
      <c r="ACH65" s="128"/>
      <c r="ACI65" s="128"/>
      <c r="ACJ65" s="128"/>
      <c r="ACK65" s="128"/>
      <c r="ACL65" s="128"/>
      <c r="ACM65" s="128"/>
      <c r="ACN65" s="128"/>
      <c r="ACO65" s="128"/>
      <c r="ACP65" s="128"/>
      <c r="ACQ65" s="128"/>
      <c r="ACR65" s="128"/>
      <c r="ACS65" s="128"/>
      <c r="ACT65" s="128"/>
      <c r="ACU65" s="128"/>
      <c r="ACV65" s="128"/>
      <c r="ACW65" s="128"/>
      <c r="ACX65" s="128"/>
      <c r="ACY65" s="128"/>
      <c r="ACZ65" s="128"/>
      <c r="ADA65" s="128"/>
      <c r="ADB65" s="128"/>
      <c r="ADC65" s="128"/>
      <c r="ADD65" s="128"/>
      <c r="ADE65" s="128"/>
      <c r="ADF65" s="128"/>
      <c r="ADG65" s="128"/>
      <c r="ADH65" s="128"/>
      <c r="ADI65" s="128"/>
      <c r="ADJ65" s="128"/>
      <c r="ADK65" s="128"/>
      <c r="ADL65" s="128"/>
      <c r="ADM65" s="128"/>
      <c r="ADN65" s="128"/>
      <c r="ADO65" s="128"/>
      <c r="ADP65" s="128"/>
      <c r="ADQ65" s="128"/>
      <c r="ADR65" s="128"/>
      <c r="ADS65" s="128"/>
      <c r="ADT65" s="128"/>
      <c r="ADU65" s="128"/>
      <c r="ADV65" s="128"/>
      <c r="ADW65" s="128"/>
      <c r="ADX65" s="128"/>
      <c r="ADY65" s="128"/>
      <c r="ADZ65" s="128"/>
      <c r="AEA65" s="128"/>
      <c r="AEB65" s="128"/>
      <c r="AEC65" s="128"/>
      <c r="AED65" s="128"/>
      <c r="AEE65" s="128"/>
      <c r="AEF65" s="128"/>
      <c r="AEG65" s="128"/>
      <c r="AEH65" s="128"/>
      <c r="AEI65" s="128"/>
      <c r="AEJ65" s="128"/>
      <c r="AEK65" s="128"/>
      <c r="AEL65" s="128"/>
      <c r="AEM65" s="128"/>
      <c r="AEN65" s="128"/>
      <c r="AEO65" s="128"/>
      <c r="AEP65" s="128"/>
      <c r="AEQ65" s="128"/>
      <c r="AER65" s="128"/>
      <c r="AES65" s="128"/>
      <c r="AET65" s="128"/>
      <c r="AEU65" s="128"/>
      <c r="AEV65" s="128"/>
      <c r="AEW65" s="128"/>
      <c r="AEX65" s="128"/>
      <c r="AEY65" s="128"/>
      <c r="AEZ65" s="128"/>
      <c r="AFA65" s="128"/>
      <c r="AFB65" s="128"/>
      <c r="AFC65" s="128"/>
      <c r="AFD65" s="128"/>
      <c r="AFE65" s="128"/>
      <c r="AFF65" s="128"/>
      <c r="AFG65" s="128"/>
      <c r="AFH65" s="128"/>
      <c r="AFI65" s="128"/>
      <c r="AFJ65" s="128"/>
      <c r="AFK65" s="128"/>
      <c r="AFL65" s="128"/>
      <c r="AFM65" s="128"/>
      <c r="AFN65" s="128"/>
      <c r="AFO65" s="128"/>
      <c r="AFP65" s="128"/>
      <c r="AFQ65" s="128"/>
      <c r="AFR65" s="128"/>
      <c r="AFS65" s="128"/>
      <c r="AFT65" s="128"/>
      <c r="AFU65" s="128"/>
      <c r="AFV65" s="128"/>
      <c r="AFW65" s="128"/>
      <c r="AFX65" s="128"/>
      <c r="AFY65" s="128"/>
      <c r="AFZ65" s="128"/>
      <c r="AGA65" s="128"/>
      <c r="AGB65" s="128"/>
      <c r="AGC65" s="128"/>
      <c r="AGD65" s="128"/>
      <c r="AGE65" s="128"/>
      <c r="AGF65" s="128"/>
      <c r="AGG65" s="128"/>
      <c r="AGH65" s="128"/>
      <c r="AGI65" s="128"/>
      <c r="AGJ65" s="128"/>
      <c r="AGK65" s="128"/>
      <c r="AGL65" s="128"/>
      <c r="AGM65" s="128"/>
      <c r="AGN65" s="128"/>
      <c r="AGO65" s="128"/>
      <c r="AGP65" s="128"/>
      <c r="AGQ65" s="128"/>
      <c r="AGR65" s="128"/>
      <c r="AGS65" s="128"/>
      <c r="AGT65" s="128"/>
      <c r="AGU65" s="128"/>
      <c r="AGV65" s="128"/>
      <c r="AGW65" s="128"/>
      <c r="AGX65" s="128"/>
      <c r="AGY65" s="128"/>
      <c r="AGZ65" s="128"/>
      <c r="AHA65" s="128"/>
      <c r="AHB65" s="128"/>
      <c r="AHC65" s="128"/>
      <c r="AHD65" s="128"/>
      <c r="AHE65" s="128"/>
      <c r="AHF65" s="128"/>
      <c r="AHG65" s="128"/>
      <c r="AHH65" s="128"/>
      <c r="AHI65" s="128"/>
      <c r="AHJ65" s="128"/>
      <c r="AHK65" s="128"/>
      <c r="AHL65" s="128"/>
      <c r="AHM65" s="128"/>
      <c r="AHN65" s="128"/>
      <c r="AHO65" s="128"/>
      <c r="AHP65" s="128"/>
      <c r="AHQ65" s="128"/>
      <c r="AHR65" s="128"/>
      <c r="AHS65" s="128"/>
      <c r="AHT65" s="128"/>
      <c r="AHU65" s="128"/>
      <c r="AHV65" s="128"/>
      <c r="AHW65" s="128"/>
      <c r="AHX65" s="128"/>
      <c r="AHY65" s="128"/>
      <c r="AHZ65" s="128"/>
      <c r="AIA65" s="128"/>
      <c r="AIB65" s="128"/>
      <c r="AIC65" s="128"/>
      <c r="AID65" s="128"/>
      <c r="AIE65" s="128"/>
      <c r="AIF65" s="128"/>
      <c r="AIG65" s="128"/>
      <c r="AIH65" s="128"/>
      <c r="AII65" s="128"/>
      <c r="AIJ65" s="128"/>
      <c r="AIK65" s="128"/>
      <c r="AIL65" s="128"/>
      <c r="AIM65" s="128"/>
      <c r="AIN65" s="128"/>
      <c r="AIO65" s="128"/>
      <c r="AIP65" s="128"/>
      <c r="AIQ65" s="128"/>
      <c r="AIR65" s="128"/>
      <c r="AIS65" s="128"/>
      <c r="AIT65" s="128"/>
      <c r="AIU65" s="128"/>
      <c r="AIV65" s="128"/>
      <c r="AIW65" s="128"/>
      <c r="AIX65" s="128"/>
      <c r="AIY65" s="128"/>
      <c r="AIZ65" s="128"/>
      <c r="AJA65" s="128"/>
      <c r="AJB65" s="128"/>
      <c r="AJC65" s="128"/>
      <c r="AJD65" s="128"/>
      <c r="AJE65" s="128"/>
      <c r="AJF65" s="128"/>
      <c r="AJG65" s="128"/>
      <c r="AJH65" s="128"/>
      <c r="AJI65" s="128"/>
      <c r="AJJ65" s="128"/>
      <c r="AJK65" s="128"/>
      <c r="AJL65" s="128"/>
      <c r="AJM65" s="128"/>
      <c r="AJN65" s="128"/>
      <c r="AJO65" s="128"/>
      <c r="AJP65" s="128"/>
      <c r="AJQ65" s="128"/>
      <c r="AJR65" s="128"/>
      <c r="AJS65" s="128"/>
      <c r="AJT65" s="128"/>
      <c r="AJU65" s="128"/>
      <c r="AJV65" s="128"/>
      <c r="AJW65" s="128"/>
      <c r="AJX65" s="128"/>
      <c r="AJY65" s="128"/>
      <c r="AJZ65" s="128"/>
      <c r="AKA65" s="128"/>
      <c r="AKB65" s="128"/>
      <c r="AKC65" s="128"/>
      <c r="AKD65" s="128"/>
      <c r="AKE65" s="128"/>
      <c r="AKF65" s="128"/>
      <c r="AKG65" s="128"/>
      <c r="AKH65" s="128"/>
      <c r="AKI65" s="128"/>
      <c r="AKJ65" s="128"/>
      <c r="AKK65" s="128"/>
      <c r="AKL65" s="128"/>
      <c r="AKM65" s="128"/>
      <c r="AKN65" s="128"/>
      <c r="AKO65" s="128"/>
      <c r="AKP65" s="128"/>
      <c r="AKQ65" s="128"/>
      <c r="AKR65" s="128"/>
      <c r="AKS65" s="128"/>
      <c r="AKT65" s="128"/>
      <c r="AKU65" s="128"/>
      <c r="AKV65" s="128"/>
      <c r="AKW65" s="128"/>
      <c r="AKX65" s="128"/>
      <c r="AKY65" s="128"/>
      <c r="AKZ65" s="128"/>
      <c r="ALA65" s="128"/>
      <c r="ALB65" s="128"/>
      <c r="ALC65" s="128"/>
      <c r="ALD65" s="128"/>
      <c r="ALE65" s="128"/>
      <c r="ALF65" s="128"/>
      <c r="ALG65" s="128"/>
      <c r="ALH65" s="128"/>
      <c r="ALI65" s="128"/>
      <c r="ALJ65" s="128"/>
      <c r="ALK65" s="128"/>
      <c r="ALL65" s="128"/>
      <c r="ALM65" s="128"/>
      <c r="ALN65" s="128"/>
      <c r="ALO65" s="128"/>
      <c r="ALP65" s="128"/>
      <c r="ALQ65" s="128"/>
      <c r="ALR65" s="128"/>
      <c r="ALS65" s="128"/>
      <c r="ALT65" s="128"/>
      <c r="ALU65" s="128"/>
      <c r="ALV65" s="128"/>
      <c r="ALW65" s="128"/>
      <c r="ALX65" s="128"/>
      <c r="ALY65" s="128"/>
      <c r="ALZ65" s="128"/>
      <c r="AMA65" s="128"/>
      <c r="AMB65" s="128"/>
      <c r="AMC65" s="128"/>
      <c r="AMD65" s="128"/>
      <c r="AME65" s="128"/>
      <c r="AMF65" s="128"/>
      <c r="AMG65" s="128"/>
      <c r="AMH65" s="128"/>
    </row>
    <row r="66" spans="1:1022" ht="16.5" customHeight="1" x14ac:dyDescent="0.3">
      <c r="A66" s="239" t="s">
        <v>22</v>
      </c>
      <c r="B66" s="239" t="s">
        <v>23</v>
      </c>
      <c r="C66" s="239" t="s">
        <v>24</v>
      </c>
      <c r="D66" s="242" t="s">
        <v>25</v>
      </c>
      <c r="E66" s="242"/>
      <c r="F66" s="242"/>
      <c r="G66" s="243" t="s">
        <v>26</v>
      </c>
      <c r="H66" s="242" t="s">
        <v>27</v>
      </c>
      <c r="I66" s="242"/>
      <c r="J66" s="242"/>
      <c r="K66" s="242"/>
      <c r="L66" s="242" t="s">
        <v>28</v>
      </c>
      <c r="M66" s="242"/>
      <c r="N66" s="242"/>
      <c r="O66" s="242"/>
    </row>
    <row r="67" spans="1:1022" x14ac:dyDescent="0.3">
      <c r="A67" s="240"/>
      <c r="B67" s="241"/>
      <c r="C67" s="240"/>
      <c r="D67" s="158" t="s">
        <v>29</v>
      </c>
      <c r="E67" s="158" t="s">
        <v>30</v>
      </c>
      <c r="F67" s="158" t="s">
        <v>31</v>
      </c>
      <c r="G67" s="244"/>
      <c r="H67" s="158" t="s">
        <v>32</v>
      </c>
      <c r="I67" s="158" t="s">
        <v>33</v>
      </c>
      <c r="J67" s="158" t="s">
        <v>34</v>
      </c>
      <c r="K67" s="158" t="s">
        <v>35</v>
      </c>
      <c r="L67" s="158" t="s">
        <v>36</v>
      </c>
      <c r="M67" s="158" t="s">
        <v>37</v>
      </c>
      <c r="N67" s="158" t="s">
        <v>38</v>
      </c>
      <c r="O67" s="158" t="s">
        <v>39</v>
      </c>
    </row>
    <row r="68" spans="1:1022" x14ac:dyDescent="0.3">
      <c r="A68" s="159">
        <v>1</v>
      </c>
      <c r="B68" s="159">
        <v>2</v>
      </c>
      <c r="C68" s="159">
        <v>3</v>
      </c>
      <c r="D68" s="159">
        <v>4</v>
      </c>
      <c r="E68" s="159">
        <v>5</v>
      </c>
      <c r="F68" s="159">
        <v>6</v>
      </c>
      <c r="G68" s="159">
        <v>7</v>
      </c>
      <c r="H68" s="159">
        <v>8</v>
      </c>
      <c r="I68" s="159">
        <v>9</v>
      </c>
      <c r="J68" s="159">
        <v>10</v>
      </c>
      <c r="K68" s="159">
        <v>11</v>
      </c>
      <c r="L68" s="159">
        <v>12</v>
      </c>
      <c r="M68" s="159">
        <v>13</v>
      </c>
      <c r="N68" s="159">
        <v>14</v>
      </c>
      <c r="O68" s="159">
        <v>15</v>
      </c>
    </row>
    <row r="69" spans="1:1022" x14ac:dyDescent="0.3">
      <c r="A69" s="134" t="s">
        <v>0</v>
      </c>
      <c r="B69" s="134"/>
      <c r="C69" s="134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</row>
    <row r="70" spans="1:1022" ht="14.25" customHeight="1" x14ac:dyDescent="0.3">
      <c r="A70" s="166" t="s">
        <v>540</v>
      </c>
      <c r="B70" s="167" t="s">
        <v>477</v>
      </c>
      <c r="C70" s="164">
        <v>120</v>
      </c>
      <c r="D70" s="165">
        <v>18.79</v>
      </c>
      <c r="E70" s="165">
        <v>11.82</v>
      </c>
      <c r="F70" s="165">
        <v>2.87</v>
      </c>
      <c r="G70" s="165">
        <v>193.14</v>
      </c>
      <c r="H70" s="165">
        <v>0.2</v>
      </c>
      <c r="I70" s="165">
        <v>3.95</v>
      </c>
      <c r="J70" s="165">
        <v>486.7</v>
      </c>
      <c r="K70" s="165">
        <v>4.1100000000000003</v>
      </c>
      <c r="L70" s="165">
        <v>29.29</v>
      </c>
      <c r="M70" s="165">
        <v>198.81</v>
      </c>
      <c r="N70" s="165">
        <v>38.07</v>
      </c>
      <c r="O70" s="165">
        <v>0.84</v>
      </c>
    </row>
    <row r="71" spans="1:1022" x14ac:dyDescent="0.3">
      <c r="A71" s="162" t="s">
        <v>278</v>
      </c>
      <c r="B71" s="167" t="s">
        <v>226</v>
      </c>
      <c r="C71" s="164">
        <v>180</v>
      </c>
      <c r="D71" s="165">
        <v>3.76</v>
      </c>
      <c r="E71" s="165">
        <v>4.37</v>
      </c>
      <c r="F71" s="165">
        <v>30.38</v>
      </c>
      <c r="G71" s="165">
        <v>176.27</v>
      </c>
      <c r="H71" s="165">
        <v>0.22</v>
      </c>
      <c r="I71" s="165">
        <v>37.200000000000003</v>
      </c>
      <c r="J71" s="165">
        <v>28.08</v>
      </c>
      <c r="K71" s="165">
        <v>0.24</v>
      </c>
      <c r="L71" s="165">
        <v>20.9</v>
      </c>
      <c r="M71" s="165">
        <v>109.61</v>
      </c>
      <c r="N71" s="165">
        <v>42.87</v>
      </c>
      <c r="O71" s="165">
        <v>1.69</v>
      </c>
    </row>
    <row r="72" spans="1:1022" x14ac:dyDescent="0.3">
      <c r="A72" s="166" t="s">
        <v>541</v>
      </c>
      <c r="B72" s="167" t="s">
        <v>231</v>
      </c>
      <c r="C72" s="164">
        <v>200</v>
      </c>
      <c r="D72" s="165">
        <v>0.3</v>
      </c>
      <c r="E72" s="165">
        <v>0.06</v>
      </c>
      <c r="F72" s="165">
        <v>1.52</v>
      </c>
      <c r="G72" s="165">
        <v>10.039999999999999</v>
      </c>
      <c r="H72" s="165"/>
      <c r="I72" s="165">
        <v>30.1</v>
      </c>
      <c r="J72" s="165">
        <v>25.01</v>
      </c>
      <c r="K72" s="165">
        <v>0.11</v>
      </c>
      <c r="L72" s="165">
        <v>6.75</v>
      </c>
      <c r="M72" s="165">
        <v>8.75</v>
      </c>
      <c r="N72" s="165">
        <v>4.91</v>
      </c>
      <c r="O72" s="165">
        <v>0.91</v>
      </c>
    </row>
    <row r="73" spans="1:1022" x14ac:dyDescent="0.3">
      <c r="A73" s="166"/>
      <c r="B73" s="167" t="s">
        <v>219</v>
      </c>
      <c r="C73" s="164">
        <v>50</v>
      </c>
      <c r="D73" s="165">
        <v>3.3</v>
      </c>
      <c r="E73" s="165">
        <v>0.6</v>
      </c>
      <c r="F73" s="165">
        <v>19.82</v>
      </c>
      <c r="G73" s="165">
        <v>99</v>
      </c>
      <c r="H73" s="165">
        <v>0.09</v>
      </c>
      <c r="I73" s="165"/>
      <c r="J73" s="165"/>
      <c r="K73" s="165">
        <v>0.7</v>
      </c>
      <c r="L73" s="165">
        <v>14.5</v>
      </c>
      <c r="M73" s="165">
        <v>75</v>
      </c>
      <c r="N73" s="165">
        <v>23.5</v>
      </c>
      <c r="O73" s="165">
        <v>1.95</v>
      </c>
    </row>
    <row r="74" spans="1:1022" x14ac:dyDescent="0.3">
      <c r="A74" s="132" t="s">
        <v>512</v>
      </c>
      <c r="B74" s="133"/>
      <c r="C74" s="168">
        <v>550</v>
      </c>
      <c r="D74" s="165">
        <v>26.15</v>
      </c>
      <c r="E74" s="165">
        <v>16.850000000000001</v>
      </c>
      <c r="F74" s="165">
        <v>54.59</v>
      </c>
      <c r="G74" s="165">
        <v>478.45</v>
      </c>
      <c r="H74" s="165">
        <v>0.51</v>
      </c>
      <c r="I74" s="165">
        <v>71.25</v>
      </c>
      <c r="J74" s="165">
        <v>539.79</v>
      </c>
      <c r="K74" s="165">
        <v>5.16</v>
      </c>
      <c r="L74" s="165">
        <v>71.44</v>
      </c>
      <c r="M74" s="165">
        <v>392.17</v>
      </c>
      <c r="N74" s="165">
        <v>109.35</v>
      </c>
      <c r="O74" s="165">
        <v>5.39</v>
      </c>
    </row>
    <row r="75" spans="1:1022" x14ac:dyDescent="0.3">
      <c r="A75" s="134" t="s">
        <v>636</v>
      </c>
      <c r="B75" s="134"/>
      <c r="C75" s="134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</row>
    <row r="76" spans="1:1022" x14ac:dyDescent="0.3">
      <c r="A76" s="166" t="s">
        <v>275</v>
      </c>
      <c r="B76" s="167" t="s">
        <v>42</v>
      </c>
      <c r="C76" s="164">
        <v>150</v>
      </c>
      <c r="D76" s="165">
        <v>0.6</v>
      </c>
      <c r="E76" s="165">
        <v>0.6</v>
      </c>
      <c r="F76" s="165">
        <v>14.7</v>
      </c>
      <c r="G76" s="165">
        <v>70.5</v>
      </c>
      <c r="H76" s="165">
        <v>0.05</v>
      </c>
      <c r="I76" s="165">
        <v>15</v>
      </c>
      <c r="J76" s="165">
        <v>7.5</v>
      </c>
      <c r="K76" s="165">
        <v>0.3</v>
      </c>
      <c r="L76" s="165">
        <v>24</v>
      </c>
      <c r="M76" s="165">
        <v>16.5</v>
      </c>
      <c r="N76" s="165">
        <v>13.5</v>
      </c>
      <c r="O76" s="165">
        <v>3.3</v>
      </c>
    </row>
    <row r="77" spans="1:1022" x14ac:dyDescent="0.3">
      <c r="A77" s="166"/>
      <c r="B77" s="167" t="s">
        <v>222</v>
      </c>
      <c r="C77" s="164">
        <v>30</v>
      </c>
      <c r="D77" s="165">
        <v>2.37</v>
      </c>
      <c r="E77" s="165">
        <v>6.18</v>
      </c>
      <c r="F77" s="165">
        <v>11.96</v>
      </c>
      <c r="G77" s="165">
        <v>114.4</v>
      </c>
      <c r="H77" s="165">
        <v>0.05</v>
      </c>
      <c r="I77" s="165">
        <v>1.28</v>
      </c>
      <c r="J77" s="165">
        <v>60.1</v>
      </c>
      <c r="K77" s="165">
        <v>0.99</v>
      </c>
      <c r="L77" s="165">
        <v>32.9</v>
      </c>
      <c r="M77" s="165">
        <v>56.1</v>
      </c>
      <c r="N77" s="165">
        <v>32.700000000000003</v>
      </c>
      <c r="O77" s="165">
        <v>0.82</v>
      </c>
    </row>
    <row r="78" spans="1:1022" x14ac:dyDescent="0.3">
      <c r="A78" s="132" t="s">
        <v>637</v>
      </c>
      <c r="B78" s="133"/>
      <c r="C78" s="168">
        <v>180</v>
      </c>
      <c r="D78" s="165">
        <v>2.97</v>
      </c>
      <c r="E78" s="165">
        <v>6.78</v>
      </c>
      <c r="F78" s="165">
        <v>26.66</v>
      </c>
      <c r="G78" s="165">
        <v>184.9</v>
      </c>
      <c r="H78" s="165">
        <v>0.1</v>
      </c>
      <c r="I78" s="165">
        <v>16.28</v>
      </c>
      <c r="J78" s="165">
        <v>67.599999999999994</v>
      </c>
      <c r="K78" s="165">
        <v>1.29</v>
      </c>
      <c r="L78" s="165">
        <v>56.9</v>
      </c>
      <c r="M78" s="165">
        <v>72.599999999999994</v>
      </c>
      <c r="N78" s="165">
        <v>46.2</v>
      </c>
      <c r="O78" s="165">
        <v>4.12</v>
      </c>
    </row>
    <row r="79" spans="1:1022" x14ac:dyDescent="0.3">
      <c r="A79" s="134" t="s">
        <v>11</v>
      </c>
      <c r="B79" s="134"/>
      <c r="C79" s="134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</row>
    <row r="80" spans="1:1022" x14ac:dyDescent="0.3">
      <c r="A80" s="162" t="s">
        <v>542</v>
      </c>
      <c r="B80" s="167" t="s">
        <v>516</v>
      </c>
      <c r="C80" s="164">
        <v>100</v>
      </c>
      <c r="D80" s="165">
        <v>1.37</v>
      </c>
      <c r="E80" s="165">
        <v>5.31</v>
      </c>
      <c r="F80" s="165">
        <v>4.54</v>
      </c>
      <c r="G80" s="165">
        <v>71.73</v>
      </c>
      <c r="H80" s="165">
        <v>0.03</v>
      </c>
      <c r="I80" s="165">
        <v>24.9</v>
      </c>
      <c r="J80" s="165">
        <v>34</v>
      </c>
      <c r="K80" s="165">
        <v>2.42</v>
      </c>
      <c r="L80" s="165">
        <v>26.97</v>
      </c>
      <c r="M80" s="165">
        <v>29.75</v>
      </c>
      <c r="N80" s="165">
        <v>15.17</v>
      </c>
      <c r="O80" s="165">
        <v>0.57999999999999996</v>
      </c>
    </row>
    <row r="81" spans="1:1022" ht="30.75" customHeight="1" x14ac:dyDescent="0.3">
      <c r="A81" s="162" t="s">
        <v>277</v>
      </c>
      <c r="B81" s="167" t="s">
        <v>812</v>
      </c>
      <c r="C81" s="164">
        <v>275</v>
      </c>
      <c r="D81" s="165">
        <v>7.28</v>
      </c>
      <c r="E81" s="165">
        <v>5.61</v>
      </c>
      <c r="F81" s="165">
        <v>10.47</v>
      </c>
      <c r="G81" s="165">
        <v>122.21</v>
      </c>
      <c r="H81" s="165">
        <v>0.08</v>
      </c>
      <c r="I81" s="165">
        <v>20.790000000000003</v>
      </c>
      <c r="J81" s="165">
        <v>210.47</v>
      </c>
      <c r="K81" s="165">
        <v>2.09</v>
      </c>
      <c r="L81" s="165">
        <v>45.190000000000005</v>
      </c>
      <c r="M81" s="165">
        <v>93.34</v>
      </c>
      <c r="N81" s="165">
        <v>43.81</v>
      </c>
      <c r="O81" s="165">
        <v>1.4300000000000002</v>
      </c>
    </row>
    <row r="82" spans="1:1022" x14ac:dyDescent="0.3">
      <c r="A82" s="162" t="s">
        <v>438</v>
      </c>
      <c r="B82" s="167" t="s">
        <v>243</v>
      </c>
      <c r="C82" s="164">
        <v>100</v>
      </c>
      <c r="D82" s="165">
        <v>18.670000000000002</v>
      </c>
      <c r="E82" s="165">
        <v>13.04</v>
      </c>
      <c r="F82" s="165">
        <v>3.34</v>
      </c>
      <c r="G82" s="165">
        <v>205.39</v>
      </c>
      <c r="H82" s="165">
        <v>0.65</v>
      </c>
      <c r="I82" s="165">
        <v>5.05</v>
      </c>
      <c r="J82" s="165"/>
      <c r="K82" s="165">
        <v>1.84</v>
      </c>
      <c r="L82" s="165">
        <v>15.48</v>
      </c>
      <c r="M82" s="165">
        <v>198.65</v>
      </c>
      <c r="N82" s="165">
        <v>28.77</v>
      </c>
      <c r="O82" s="165">
        <v>2.88</v>
      </c>
    </row>
    <row r="83" spans="1:1022" x14ac:dyDescent="0.3">
      <c r="A83" s="166" t="s">
        <v>543</v>
      </c>
      <c r="B83" s="167" t="s">
        <v>345</v>
      </c>
      <c r="C83" s="164">
        <v>180</v>
      </c>
      <c r="D83" s="165">
        <v>6.44</v>
      </c>
      <c r="E83" s="165">
        <v>3.74</v>
      </c>
      <c r="F83" s="165">
        <v>43.17</v>
      </c>
      <c r="G83" s="165">
        <v>233.76</v>
      </c>
      <c r="H83" s="165">
        <v>0.11</v>
      </c>
      <c r="I83" s="165">
        <v>25.15</v>
      </c>
      <c r="J83" s="165">
        <v>60.22</v>
      </c>
      <c r="K83" s="165">
        <v>2.34</v>
      </c>
      <c r="L83" s="165">
        <v>36.14</v>
      </c>
      <c r="M83" s="165">
        <v>158.57</v>
      </c>
      <c r="N83" s="165">
        <v>36.26</v>
      </c>
      <c r="O83" s="165">
        <v>1.68</v>
      </c>
    </row>
    <row r="84" spans="1:1022" ht="15" customHeight="1" x14ac:dyDescent="0.3">
      <c r="A84" s="166" t="s">
        <v>544</v>
      </c>
      <c r="B84" s="167" t="s">
        <v>348</v>
      </c>
      <c r="C84" s="164">
        <v>200</v>
      </c>
      <c r="D84" s="165">
        <v>0.2</v>
      </c>
      <c r="E84" s="165">
        <v>0.08</v>
      </c>
      <c r="F84" s="165">
        <v>1.47</v>
      </c>
      <c r="G84" s="165">
        <v>8.8000000000000007</v>
      </c>
      <c r="H84" s="165">
        <v>0.01</v>
      </c>
      <c r="I84" s="165">
        <v>40</v>
      </c>
      <c r="J84" s="165">
        <v>3.4</v>
      </c>
      <c r="K84" s="165">
        <v>0.14000000000000001</v>
      </c>
      <c r="L84" s="165">
        <v>7.2</v>
      </c>
      <c r="M84" s="165">
        <v>6.6</v>
      </c>
      <c r="N84" s="165">
        <v>6.2</v>
      </c>
      <c r="O84" s="165">
        <v>0.26</v>
      </c>
    </row>
    <row r="85" spans="1:1022" x14ac:dyDescent="0.3">
      <c r="A85" s="169"/>
      <c r="B85" s="167" t="s">
        <v>69</v>
      </c>
      <c r="C85" s="164">
        <v>70</v>
      </c>
      <c r="D85" s="165">
        <v>3.43</v>
      </c>
      <c r="E85" s="165">
        <v>0.7</v>
      </c>
      <c r="F85" s="165">
        <v>31.36</v>
      </c>
      <c r="G85" s="165">
        <v>147</v>
      </c>
      <c r="H85" s="165">
        <v>0.06</v>
      </c>
      <c r="I85" s="165"/>
      <c r="J85" s="165"/>
      <c r="K85" s="165">
        <v>0.49</v>
      </c>
      <c r="L85" s="165">
        <v>12.6</v>
      </c>
      <c r="M85" s="165">
        <v>64.400000000000006</v>
      </c>
      <c r="N85" s="165">
        <v>14</v>
      </c>
      <c r="O85" s="165">
        <v>2.0299999999999998</v>
      </c>
    </row>
    <row r="86" spans="1:1022" x14ac:dyDescent="0.3">
      <c r="A86" s="132" t="s">
        <v>43</v>
      </c>
      <c r="B86" s="133"/>
      <c r="C86" s="168">
        <v>925</v>
      </c>
      <c r="D86" s="165">
        <v>37.39</v>
      </c>
      <c r="E86" s="165">
        <v>28.48</v>
      </c>
      <c r="F86" s="165">
        <v>94.35</v>
      </c>
      <c r="G86" s="165">
        <v>788.89</v>
      </c>
      <c r="H86" s="165">
        <v>0.94</v>
      </c>
      <c r="I86" s="165">
        <v>115.89</v>
      </c>
      <c r="J86" s="165">
        <v>308.08999999999997</v>
      </c>
      <c r="K86" s="165">
        <v>9.32</v>
      </c>
      <c r="L86" s="165">
        <v>143.58000000000001</v>
      </c>
      <c r="M86" s="165">
        <v>551.30999999999995</v>
      </c>
      <c r="N86" s="165">
        <v>144.21</v>
      </c>
      <c r="O86" s="165">
        <v>8.86</v>
      </c>
    </row>
    <row r="87" spans="1:1022" x14ac:dyDescent="0.3">
      <c r="A87" s="134" t="s">
        <v>638</v>
      </c>
      <c r="B87" s="134"/>
      <c r="C87" s="134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</row>
    <row r="88" spans="1:1022" x14ac:dyDescent="0.3">
      <c r="A88" s="166" t="s">
        <v>275</v>
      </c>
      <c r="B88" s="167" t="s">
        <v>42</v>
      </c>
      <c r="C88" s="164">
        <v>150</v>
      </c>
      <c r="D88" s="165">
        <v>0.6</v>
      </c>
      <c r="E88" s="165">
        <v>0.6</v>
      </c>
      <c r="F88" s="165">
        <v>14.7</v>
      </c>
      <c r="G88" s="165">
        <v>70.5</v>
      </c>
      <c r="H88" s="165">
        <v>0.05</v>
      </c>
      <c r="I88" s="165">
        <v>15</v>
      </c>
      <c r="J88" s="165">
        <v>7.5</v>
      </c>
      <c r="K88" s="165">
        <v>0.3</v>
      </c>
      <c r="L88" s="165">
        <v>24</v>
      </c>
      <c r="M88" s="165">
        <v>16.5</v>
      </c>
      <c r="N88" s="165">
        <v>13.5</v>
      </c>
      <c r="O88" s="165">
        <v>3.3</v>
      </c>
    </row>
    <row r="89" spans="1:1022" x14ac:dyDescent="0.3">
      <c r="A89" s="170"/>
      <c r="B89" s="167" t="s">
        <v>513</v>
      </c>
      <c r="C89" s="164">
        <v>200</v>
      </c>
      <c r="D89" s="165">
        <v>6</v>
      </c>
      <c r="E89" s="165">
        <v>2</v>
      </c>
      <c r="F89" s="165">
        <v>8</v>
      </c>
      <c r="G89" s="165">
        <v>80</v>
      </c>
      <c r="H89" s="165">
        <v>0.08</v>
      </c>
      <c r="I89" s="165">
        <v>1.4</v>
      </c>
      <c r="J89" s="165"/>
      <c r="K89" s="165"/>
      <c r="L89" s="165">
        <v>240</v>
      </c>
      <c r="M89" s="165">
        <v>180</v>
      </c>
      <c r="N89" s="165">
        <v>28</v>
      </c>
      <c r="O89" s="165">
        <v>0.2</v>
      </c>
    </row>
    <row r="90" spans="1:1022" x14ac:dyDescent="0.3">
      <c r="A90" s="132" t="s">
        <v>639</v>
      </c>
      <c r="B90" s="133"/>
      <c r="C90" s="168">
        <v>350</v>
      </c>
      <c r="D90" s="165">
        <v>6.6</v>
      </c>
      <c r="E90" s="165">
        <v>2.6</v>
      </c>
      <c r="F90" s="165">
        <v>22.7</v>
      </c>
      <c r="G90" s="165">
        <v>150.5</v>
      </c>
      <c r="H90" s="165">
        <v>0.13</v>
      </c>
      <c r="I90" s="165">
        <v>16.399999999999999</v>
      </c>
      <c r="J90" s="165">
        <v>7.5</v>
      </c>
      <c r="K90" s="165">
        <v>0.3</v>
      </c>
      <c r="L90" s="165">
        <v>264</v>
      </c>
      <c r="M90" s="165">
        <v>196.5</v>
      </c>
      <c r="N90" s="165">
        <v>41.5</v>
      </c>
      <c r="O90" s="165">
        <v>3.5</v>
      </c>
    </row>
    <row r="91" spans="1:1022" x14ac:dyDescent="0.3">
      <c r="A91" s="132" t="s">
        <v>44</v>
      </c>
      <c r="B91" s="133"/>
      <c r="C91" s="171">
        <v>2005</v>
      </c>
      <c r="D91" s="165">
        <v>73.11</v>
      </c>
      <c r="E91" s="165">
        <v>54.71</v>
      </c>
      <c r="F91" s="165">
        <v>198.3</v>
      </c>
      <c r="G91" s="165">
        <v>1602.74</v>
      </c>
      <c r="H91" s="165">
        <v>1.68</v>
      </c>
      <c r="I91" s="165">
        <v>219.82</v>
      </c>
      <c r="J91" s="165">
        <v>922.98</v>
      </c>
      <c r="K91" s="165">
        <v>16.07</v>
      </c>
      <c r="L91" s="165">
        <v>535.91999999999996</v>
      </c>
      <c r="M91" s="165">
        <v>1212.58</v>
      </c>
      <c r="N91" s="165">
        <v>341.26</v>
      </c>
      <c r="O91" s="165">
        <v>21.87</v>
      </c>
    </row>
    <row r="92" spans="1:1022" x14ac:dyDescent="0.3">
      <c r="A92" s="129" t="s">
        <v>154</v>
      </c>
      <c r="B92" s="128" t="s">
        <v>792</v>
      </c>
      <c r="C92" s="157"/>
      <c r="D92" s="173"/>
      <c r="E92" s="173"/>
      <c r="F92" s="173"/>
      <c r="G92" s="173"/>
      <c r="H92" s="173"/>
      <c r="I92" s="173"/>
      <c r="J92" s="174"/>
      <c r="K92" s="174"/>
      <c r="L92" s="174"/>
      <c r="M92" s="174"/>
      <c r="N92" s="174"/>
      <c r="O92" s="174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  <c r="EQ92" s="128"/>
      <c r="ER92" s="128"/>
      <c r="ES92" s="128"/>
      <c r="ET92" s="128"/>
      <c r="EU92" s="128"/>
      <c r="EV92" s="128"/>
      <c r="EW92" s="128"/>
      <c r="EX92" s="128"/>
      <c r="EY92" s="128"/>
      <c r="EZ92" s="128"/>
      <c r="FA92" s="128"/>
      <c r="FB92" s="128"/>
      <c r="FC92" s="128"/>
      <c r="FD92" s="128"/>
      <c r="FE92" s="128"/>
      <c r="FF92" s="128"/>
      <c r="FG92" s="128"/>
      <c r="FH92" s="128"/>
      <c r="FI92" s="128"/>
      <c r="FJ92" s="128"/>
      <c r="FK92" s="128"/>
      <c r="FL92" s="128"/>
      <c r="FM92" s="128"/>
      <c r="FN92" s="128"/>
      <c r="FO92" s="128"/>
      <c r="FP92" s="128"/>
      <c r="FQ92" s="128"/>
      <c r="FR92" s="128"/>
      <c r="FS92" s="128"/>
      <c r="FT92" s="128"/>
      <c r="FU92" s="128"/>
      <c r="FV92" s="128"/>
      <c r="FW92" s="128"/>
      <c r="FX92" s="128"/>
      <c r="FY92" s="128"/>
      <c r="FZ92" s="128"/>
      <c r="GA92" s="128"/>
      <c r="GB92" s="128"/>
      <c r="GC92" s="128"/>
      <c r="GD92" s="128"/>
      <c r="GE92" s="128"/>
      <c r="GF92" s="128"/>
      <c r="GG92" s="128"/>
      <c r="GH92" s="128"/>
      <c r="GI92" s="128"/>
      <c r="GJ92" s="128"/>
      <c r="GK92" s="128"/>
      <c r="GL92" s="128"/>
      <c r="GM92" s="128"/>
      <c r="GN92" s="128"/>
      <c r="GO92" s="128"/>
      <c r="GP92" s="128"/>
      <c r="GQ92" s="128"/>
      <c r="GR92" s="128"/>
      <c r="GS92" s="128"/>
      <c r="GT92" s="128"/>
      <c r="GU92" s="128"/>
      <c r="GV92" s="128"/>
      <c r="GW92" s="128"/>
      <c r="GX92" s="128"/>
      <c r="GY92" s="128"/>
      <c r="GZ92" s="128"/>
      <c r="HA92" s="128"/>
      <c r="HB92" s="128"/>
      <c r="HC92" s="128"/>
      <c r="HD92" s="128"/>
      <c r="HE92" s="128"/>
      <c r="HF92" s="128"/>
      <c r="HG92" s="128"/>
      <c r="HH92" s="128"/>
      <c r="HI92" s="128"/>
      <c r="HJ92" s="128"/>
      <c r="HK92" s="128"/>
      <c r="HL92" s="128"/>
      <c r="HM92" s="128"/>
      <c r="HN92" s="128"/>
      <c r="HO92" s="128"/>
      <c r="HP92" s="128"/>
      <c r="HQ92" s="128"/>
      <c r="HR92" s="128"/>
      <c r="HS92" s="128"/>
      <c r="HT92" s="128"/>
      <c r="HU92" s="128"/>
      <c r="HV92" s="128"/>
      <c r="HW92" s="128"/>
      <c r="HX92" s="128"/>
      <c r="HY92" s="128"/>
      <c r="HZ92" s="128"/>
      <c r="IA92" s="128"/>
      <c r="IB92" s="128"/>
      <c r="IC92" s="128"/>
      <c r="ID92" s="128"/>
      <c r="IE92" s="128"/>
      <c r="IF92" s="128"/>
      <c r="IG92" s="128"/>
      <c r="IH92" s="128"/>
      <c r="II92" s="128"/>
      <c r="IJ92" s="128"/>
      <c r="IK92" s="128"/>
      <c r="IL92" s="128"/>
      <c r="IM92" s="128"/>
      <c r="IN92" s="128"/>
      <c r="IO92" s="128"/>
      <c r="IP92" s="128"/>
      <c r="IQ92" s="128"/>
      <c r="IR92" s="128"/>
      <c r="IS92" s="128"/>
      <c r="IT92" s="128"/>
      <c r="IU92" s="128"/>
      <c r="IV92" s="128"/>
      <c r="IW92" s="128"/>
      <c r="IX92" s="128"/>
      <c r="IY92" s="128"/>
      <c r="IZ92" s="128"/>
      <c r="JA92" s="128"/>
      <c r="JB92" s="128"/>
      <c r="JC92" s="128"/>
      <c r="JD92" s="128"/>
      <c r="JE92" s="128"/>
      <c r="JF92" s="128"/>
      <c r="JG92" s="128"/>
      <c r="JH92" s="128"/>
      <c r="JI92" s="128"/>
      <c r="JJ92" s="128"/>
      <c r="JK92" s="128"/>
      <c r="JL92" s="128"/>
      <c r="JM92" s="128"/>
      <c r="JN92" s="128"/>
      <c r="JO92" s="128"/>
      <c r="JP92" s="128"/>
      <c r="JQ92" s="128"/>
      <c r="JR92" s="128"/>
      <c r="JS92" s="128"/>
      <c r="JT92" s="128"/>
      <c r="JU92" s="128"/>
      <c r="JV92" s="128"/>
      <c r="JW92" s="128"/>
      <c r="JX92" s="128"/>
      <c r="JY92" s="128"/>
      <c r="JZ92" s="128"/>
      <c r="KA92" s="128"/>
      <c r="KB92" s="128"/>
      <c r="KC92" s="128"/>
      <c r="KD92" s="128"/>
      <c r="KE92" s="128"/>
      <c r="KF92" s="128"/>
      <c r="KG92" s="128"/>
      <c r="KH92" s="128"/>
      <c r="KI92" s="128"/>
      <c r="KJ92" s="128"/>
      <c r="KK92" s="128"/>
      <c r="KL92" s="128"/>
      <c r="KM92" s="128"/>
      <c r="KN92" s="128"/>
      <c r="KO92" s="128"/>
      <c r="KP92" s="128"/>
      <c r="KQ92" s="128"/>
      <c r="KR92" s="128"/>
      <c r="KS92" s="128"/>
      <c r="KT92" s="128"/>
      <c r="KU92" s="128"/>
      <c r="KV92" s="128"/>
      <c r="KW92" s="128"/>
      <c r="KX92" s="128"/>
      <c r="KY92" s="128"/>
      <c r="KZ92" s="128"/>
      <c r="LA92" s="128"/>
      <c r="LB92" s="128"/>
      <c r="LC92" s="128"/>
      <c r="LD92" s="128"/>
      <c r="LE92" s="128"/>
      <c r="LF92" s="128"/>
      <c r="LG92" s="128"/>
      <c r="LH92" s="128"/>
      <c r="LI92" s="128"/>
      <c r="LJ92" s="128"/>
      <c r="LK92" s="128"/>
      <c r="LL92" s="128"/>
      <c r="LM92" s="128"/>
      <c r="LN92" s="128"/>
      <c r="LO92" s="128"/>
      <c r="LP92" s="128"/>
      <c r="LQ92" s="128"/>
      <c r="LR92" s="128"/>
      <c r="LS92" s="128"/>
      <c r="LT92" s="128"/>
      <c r="LU92" s="128"/>
      <c r="LV92" s="128"/>
      <c r="LW92" s="128"/>
      <c r="LX92" s="128"/>
      <c r="LY92" s="128"/>
      <c r="LZ92" s="128"/>
      <c r="MA92" s="128"/>
      <c r="MB92" s="128"/>
      <c r="MC92" s="128"/>
      <c r="MD92" s="128"/>
      <c r="ME92" s="128"/>
      <c r="MF92" s="128"/>
      <c r="MG92" s="128"/>
      <c r="MH92" s="128"/>
      <c r="MI92" s="128"/>
      <c r="MJ92" s="128"/>
      <c r="MK92" s="128"/>
      <c r="ML92" s="128"/>
      <c r="MM92" s="128"/>
      <c r="MN92" s="128"/>
      <c r="MO92" s="128"/>
      <c r="MP92" s="128"/>
      <c r="MQ92" s="128"/>
      <c r="MR92" s="128"/>
      <c r="MS92" s="128"/>
      <c r="MT92" s="128"/>
      <c r="MU92" s="128"/>
      <c r="MV92" s="128"/>
      <c r="MW92" s="128"/>
      <c r="MX92" s="128"/>
      <c r="MY92" s="128"/>
      <c r="MZ92" s="128"/>
      <c r="NA92" s="128"/>
      <c r="NB92" s="128"/>
      <c r="NC92" s="128"/>
      <c r="ND92" s="128"/>
      <c r="NE92" s="128"/>
      <c r="NF92" s="128"/>
      <c r="NG92" s="128"/>
      <c r="NH92" s="128"/>
      <c r="NI92" s="128"/>
      <c r="NJ92" s="128"/>
      <c r="NK92" s="128"/>
      <c r="NL92" s="128"/>
      <c r="NM92" s="128"/>
      <c r="NN92" s="128"/>
      <c r="NO92" s="128"/>
      <c r="NP92" s="128"/>
      <c r="NQ92" s="128"/>
      <c r="NR92" s="128"/>
      <c r="NS92" s="128"/>
      <c r="NT92" s="128"/>
      <c r="NU92" s="128"/>
      <c r="NV92" s="128"/>
      <c r="NW92" s="128"/>
      <c r="NX92" s="128"/>
      <c r="NY92" s="128"/>
      <c r="NZ92" s="128"/>
      <c r="OA92" s="128"/>
      <c r="OB92" s="128"/>
      <c r="OC92" s="128"/>
      <c r="OD92" s="128"/>
      <c r="OE92" s="128"/>
      <c r="OF92" s="128"/>
      <c r="OG92" s="128"/>
      <c r="OH92" s="128"/>
      <c r="OI92" s="128"/>
      <c r="OJ92" s="128"/>
      <c r="OK92" s="128"/>
      <c r="OL92" s="128"/>
      <c r="OM92" s="128"/>
      <c r="ON92" s="128"/>
      <c r="OO92" s="128"/>
      <c r="OP92" s="128"/>
      <c r="OQ92" s="128"/>
      <c r="OR92" s="128"/>
      <c r="OS92" s="128"/>
      <c r="OT92" s="128"/>
      <c r="OU92" s="128"/>
      <c r="OV92" s="128"/>
      <c r="OW92" s="128"/>
      <c r="OX92" s="128"/>
      <c r="OY92" s="128"/>
      <c r="OZ92" s="128"/>
      <c r="PA92" s="128"/>
      <c r="PB92" s="128"/>
      <c r="PC92" s="128"/>
      <c r="PD92" s="128"/>
      <c r="PE92" s="128"/>
      <c r="PF92" s="128"/>
      <c r="PG92" s="128"/>
      <c r="PH92" s="128"/>
      <c r="PI92" s="128"/>
      <c r="PJ92" s="128"/>
      <c r="PK92" s="128"/>
      <c r="PL92" s="128"/>
      <c r="PM92" s="128"/>
      <c r="PN92" s="128"/>
      <c r="PO92" s="128"/>
      <c r="PP92" s="128"/>
      <c r="PQ92" s="128"/>
      <c r="PR92" s="128"/>
      <c r="PS92" s="128"/>
      <c r="PT92" s="128"/>
      <c r="PU92" s="128"/>
      <c r="PV92" s="128"/>
      <c r="PW92" s="128"/>
      <c r="PX92" s="128"/>
      <c r="PY92" s="128"/>
      <c r="PZ92" s="128"/>
      <c r="QA92" s="128"/>
      <c r="QB92" s="128"/>
      <c r="QC92" s="128"/>
      <c r="QD92" s="128"/>
      <c r="QE92" s="128"/>
      <c r="QF92" s="128"/>
      <c r="QG92" s="128"/>
      <c r="QH92" s="128"/>
      <c r="QI92" s="128"/>
      <c r="QJ92" s="128"/>
      <c r="QK92" s="128"/>
      <c r="QL92" s="128"/>
      <c r="QM92" s="128"/>
      <c r="QN92" s="128"/>
      <c r="QO92" s="128"/>
      <c r="QP92" s="128"/>
      <c r="QQ92" s="128"/>
      <c r="QR92" s="128"/>
      <c r="QS92" s="128"/>
      <c r="QT92" s="128"/>
      <c r="QU92" s="128"/>
      <c r="QV92" s="128"/>
      <c r="QW92" s="128"/>
      <c r="QX92" s="128"/>
      <c r="QY92" s="128"/>
      <c r="QZ92" s="128"/>
      <c r="RA92" s="128"/>
      <c r="RB92" s="128"/>
      <c r="RC92" s="128"/>
      <c r="RD92" s="128"/>
      <c r="RE92" s="128"/>
      <c r="RF92" s="128"/>
      <c r="RG92" s="128"/>
      <c r="RH92" s="128"/>
      <c r="RI92" s="128"/>
      <c r="RJ92" s="128"/>
      <c r="RK92" s="128"/>
      <c r="RL92" s="128"/>
      <c r="RM92" s="128"/>
      <c r="RN92" s="128"/>
      <c r="RO92" s="128"/>
      <c r="RP92" s="128"/>
      <c r="RQ92" s="128"/>
      <c r="RR92" s="128"/>
      <c r="RS92" s="128"/>
      <c r="RT92" s="128"/>
      <c r="RU92" s="128"/>
      <c r="RV92" s="128"/>
      <c r="RW92" s="128"/>
      <c r="RX92" s="128"/>
      <c r="RY92" s="128"/>
      <c r="RZ92" s="128"/>
      <c r="SA92" s="128"/>
      <c r="SB92" s="128"/>
      <c r="SC92" s="128"/>
      <c r="SD92" s="128"/>
      <c r="SE92" s="128"/>
      <c r="SF92" s="128"/>
      <c r="SG92" s="128"/>
      <c r="SH92" s="128"/>
      <c r="SI92" s="128"/>
      <c r="SJ92" s="128"/>
      <c r="SK92" s="128"/>
      <c r="SL92" s="128"/>
      <c r="SM92" s="128"/>
      <c r="SN92" s="128"/>
      <c r="SO92" s="128"/>
      <c r="SP92" s="128"/>
      <c r="SQ92" s="128"/>
      <c r="SR92" s="128"/>
      <c r="SS92" s="128"/>
      <c r="ST92" s="128"/>
      <c r="SU92" s="128"/>
      <c r="SV92" s="128"/>
      <c r="SW92" s="128"/>
      <c r="SX92" s="128"/>
      <c r="SY92" s="128"/>
      <c r="SZ92" s="128"/>
      <c r="TA92" s="128"/>
      <c r="TB92" s="128"/>
      <c r="TC92" s="128"/>
      <c r="TD92" s="128"/>
      <c r="TE92" s="128"/>
      <c r="TF92" s="128"/>
      <c r="TG92" s="128"/>
      <c r="TH92" s="128"/>
      <c r="TI92" s="128"/>
      <c r="TJ92" s="128"/>
      <c r="TK92" s="128"/>
      <c r="TL92" s="128"/>
      <c r="TM92" s="128"/>
      <c r="TN92" s="128"/>
      <c r="TO92" s="128"/>
      <c r="TP92" s="128"/>
      <c r="TQ92" s="128"/>
      <c r="TR92" s="128"/>
      <c r="TS92" s="128"/>
      <c r="TT92" s="128"/>
      <c r="TU92" s="128"/>
      <c r="TV92" s="128"/>
      <c r="TW92" s="128"/>
      <c r="TX92" s="128"/>
      <c r="TY92" s="128"/>
      <c r="TZ92" s="128"/>
      <c r="UA92" s="128"/>
      <c r="UB92" s="128"/>
      <c r="UC92" s="128"/>
      <c r="UD92" s="128"/>
      <c r="UE92" s="128"/>
      <c r="UF92" s="128"/>
      <c r="UG92" s="128"/>
      <c r="UH92" s="128"/>
      <c r="UI92" s="128"/>
      <c r="UJ92" s="128"/>
      <c r="UK92" s="128"/>
      <c r="UL92" s="128"/>
      <c r="UM92" s="128"/>
      <c r="UN92" s="128"/>
      <c r="UO92" s="128"/>
      <c r="UP92" s="128"/>
      <c r="UQ92" s="128"/>
      <c r="UR92" s="128"/>
      <c r="US92" s="128"/>
      <c r="UT92" s="128"/>
      <c r="UU92" s="128"/>
      <c r="UV92" s="128"/>
      <c r="UW92" s="128"/>
      <c r="UX92" s="128"/>
      <c r="UY92" s="128"/>
      <c r="UZ92" s="128"/>
      <c r="VA92" s="128"/>
      <c r="VB92" s="128"/>
      <c r="VC92" s="128"/>
      <c r="VD92" s="128"/>
      <c r="VE92" s="128"/>
      <c r="VF92" s="128"/>
      <c r="VG92" s="128"/>
      <c r="VH92" s="128"/>
      <c r="VI92" s="128"/>
      <c r="VJ92" s="128"/>
      <c r="VK92" s="128"/>
      <c r="VL92" s="128"/>
      <c r="VM92" s="128"/>
      <c r="VN92" s="128"/>
      <c r="VO92" s="128"/>
      <c r="VP92" s="128"/>
      <c r="VQ92" s="128"/>
      <c r="VR92" s="128"/>
      <c r="VS92" s="128"/>
      <c r="VT92" s="128"/>
      <c r="VU92" s="128"/>
      <c r="VV92" s="128"/>
      <c r="VW92" s="128"/>
      <c r="VX92" s="128"/>
      <c r="VY92" s="128"/>
      <c r="VZ92" s="128"/>
      <c r="WA92" s="128"/>
      <c r="WB92" s="128"/>
      <c r="WC92" s="128"/>
      <c r="WD92" s="128"/>
      <c r="WE92" s="128"/>
      <c r="WF92" s="128"/>
      <c r="WG92" s="128"/>
      <c r="WH92" s="128"/>
      <c r="WI92" s="128"/>
      <c r="WJ92" s="128"/>
      <c r="WK92" s="128"/>
      <c r="WL92" s="128"/>
      <c r="WM92" s="128"/>
      <c r="WN92" s="128"/>
      <c r="WO92" s="128"/>
      <c r="WP92" s="128"/>
      <c r="WQ92" s="128"/>
      <c r="WR92" s="128"/>
      <c r="WS92" s="128"/>
      <c r="WT92" s="128"/>
      <c r="WU92" s="128"/>
      <c r="WV92" s="128"/>
      <c r="WW92" s="128"/>
      <c r="WX92" s="128"/>
      <c r="WY92" s="128"/>
      <c r="WZ92" s="128"/>
      <c r="XA92" s="128"/>
      <c r="XB92" s="128"/>
      <c r="XC92" s="128"/>
      <c r="XD92" s="128"/>
      <c r="XE92" s="128"/>
      <c r="XF92" s="128"/>
      <c r="XG92" s="128"/>
      <c r="XH92" s="128"/>
      <c r="XI92" s="128"/>
      <c r="XJ92" s="128"/>
      <c r="XK92" s="128"/>
      <c r="XL92" s="128"/>
      <c r="XM92" s="128"/>
      <c r="XN92" s="128"/>
      <c r="XO92" s="128"/>
      <c r="XP92" s="128"/>
      <c r="XQ92" s="128"/>
      <c r="XR92" s="128"/>
      <c r="XS92" s="128"/>
      <c r="XT92" s="128"/>
      <c r="XU92" s="128"/>
      <c r="XV92" s="128"/>
      <c r="XW92" s="128"/>
      <c r="XX92" s="128"/>
      <c r="XY92" s="128"/>
      <c r="XZ92" s="128"/>
      <c r="YA92" s="128"/>
      <c r="YB92" s="128"/>
      <c r="YC92" s="128"/>
      <c r="YD92" s="128"/>
      <c r="YE92" s="128"/>
      <c r="YF92" s="128"/>
      <c r="YG92" s="128"/>
      <c r="YH92" s="128"/>
      <c r="YI92" s="128"/>
      <c r="YJ92" s="128"/>
      <c r="YK92" s="128"/>
      <c r="YL92" s="128"/>
      <c r="YM92" s="128"/>
      <c r="YN92" s="128"/>
      <c r="YO92" s="128"/>
      <c r="YP92" s="128"/>
      <c r="YQ92" s="128"/>
      <c r="YR92" s="128"/>
      <c r="YS92" s="128"/>
      <c r="YT92" s="128"/>
      <c r="YU92" s="128"/>
      <c r="YV92" s="128"/>
      <c r="YW92" s="128"/>
      <c r="YX92" s="128"/>
      <c r="YY92" s="128"/>
      <c r="YZ92" s="128"/>
      <c r="ZA92" s="128"/>
      <c r="ZB92" s="128"/>
      <c r="ZC92" s="128"/>
      <c r="ZD92" s="128"/>
      <c r="ZE92" s="128"/>
      <c r="ZF92" s="128"/>
      <c r="ZG92" s="128"/>
      <c r="ZH92" s="128"/>
      <c r="ZI92" s="128"/>
      <c r="ZJ92" s="128"/>
      <c r="ZK92" s="128"/>
      <c r="ZL92" s="128"/>
      <c r="ZM92" s="128"/>
      <c r="ZN92" s="128"/>
      <c r="ZO92" s="128"/>
      <c r="ZP92" s="128"/>
      <c r="ZQ92" s="128"/>
      <c r="ZR92" s="128"/>
      <c r="ZS92" s="128"/>
      <c r="ZT92" s="128"/>
      <c r="ZU92" s="128"/>
      <c r="ZV92" s="128"/>
      <c r="ZW92" s="128"/>
      <c r="ZX92" s="128"/>
      <c r="ZY92" s="128"/>
      <c r="ZZ92" s="128"/>
      <c r="AAA92" s="128"/>
      <c r="AAB92" s="128"/>
      <c r="AAC92" s="128"/>
      <c r="AAD92" s="128"/>
      <c r="AAE92" s="128"/>
      <c r="AAF92" s="128"/>
      <c r="AAG92" s="128"/>
      <c r="AAH92" s="128"/>
      <c r="AAI92" s="128"/>
      <c r="AAJ92" s="128"/>
      <c r="AAK92" s="128"/>
      <c r="AAL92" s="128"/>
      <c r="AAM92" s="128"/>
      <c r="AAN92" s="128"/>
      <c r="AAO92" s="128"/>
      <c r="AAP92" s="128"/>
      <c r="AAQ92" s="128"/>
      <c r="AAR92" s="128"/>
      <c r="AAS92" s="128"/>
      <c r="AAT92" s="128"/>
      <c r="AAU92" s="128"/>
      <c r="AAV92" s="128"/>
      <c r="AAW92" s="128"/>
      <c r="AAX92" s="128"/>
      <c r="AAY92" s="128"/>
      <c r="AAZ92" s="128"/>
      <c r="ABA92" s="128"/>
      <c r="ABB92" s="128"/>
      <c r="ABC92" s="128"/>
      <c r="ABD92" s="128"/>
      <c r="ABE92" s="128"/>
      <c r="ABF92" s="128"/>
      <c r="ABG92" s="128"/>
      <c r="ABH92" s="128"/>
      <c r="ABI92" s="128"/>
      <c r="ABJ92" s="128"/>
      <c r="ABK92" s="128"/>
      <c r="ABL92" s="128"/>
      <c r="ABM92" s="128"/>
      <c r="ABN92" s="128"/>
      <c r="ABO92" s="128"/>
      <c r="ABP92" s="128"/>
      <c r="ABQ92" s="128"/>
      <c r="ABR92" s="128"/>
      <c r="ABS92" s="128"/>
      <c r="ABT92" s="128"/>
      <c r="ABU92" s="128"/>
      <c r="ABV92" s="128"/>
      <c r="ABW92" s="128"/>
      <c r="ABX92" s="128"/>
      <c r="ABY92" s="128"/>
      <c r="ABZ92" s="128"/>
      <c r="ACA92" s="128"/>
      <c r="ACB92" s="128"/>
      <c r="ACC92" s="128"/>
      <c r="ACD92" s="128"/>
      <c r="ACE92" s="128"/>
      <c r="ACF92" s="128"/>
      <c r="ACG92" s="128"/>
      <c r="ACH92" s="128"/>
      <c r="ACI92" s="128"/>
      <c r="ACJ92" s="128"/>
      <c r="ACK92" s="128"/>
      <c r="ACL92" s="128"/>
      <c r="ACM92" s="128"/>
      <c r="ACN92" s="128"/>
      <c r="ACO92" s="128"/>
      <c r="ACP92" s="128"/>
      <c r="ACQ92" s="128"/>
      <c r="ACR92" s="128"/>
      <c r="ACS92" s="128"/>
      <c r="ACT92" s="128"/>
      <c r="ACU92" s="128"/>
      <c r="ACV92" s="128"/>
      <c r="ACW92" s="128"/>
      <c r="ACX92" s="128"/>
      <c r="ACY92" s="128"/>
      <c r="ACZ92" s="128"/>
      <c r="ADA92" s="128"/>
      <c r="ADB92" s="128"/>
      <c r="ADC92" s="128"/>
      <c r="ADD92" s="128"/>
      <c r="ADE92" s="128"/>
      <c r="ADF92" s="128"/>
      <c r="ADG92" s="128"/>
      <c r="ADH92" s="128"/>
      <c r="ADI92" s="128"/>
      <c r="ADJ92" s="128"/>
      <c r="ADK92" s="128"/>
      <c r="ADL92" s="128"/>
      <c r="ADM92" s="128"/>
      <c r="ADN92" s="128"/>
      <c r="ADO92" s="128"/>
      <c r="ADP92" s="128"/>
      <c r="ADQ92" s="128"/>
      <c r="ADR92" s="128"/>
      <c r="ADS92" s="128"/>
      <c r="ADT92" s="128"/>
      <c r="ADU92" s="128"/>
      <c r="ADV92" s="128"/>
      <c r="ADW92" s="128"/>
      <c r="ADX92" s="128"/>
      <c r="ADY92" s="128"/>
      <c r="ADZ92" s="128"/>
      <c r="AEA92" s="128"/>
      <c r="AEB92" s="128"/>
      <c r="AEC92" s="128"/>
      <c r="AED92" s="128"/>
      <c r="AEE92" s="128"/>
      <c r="AEF92" s="128"/>
      <c r="AEG92" s="128"/>
      <c r="AEH92" s="128"/>
      <c r="AEI92" s="128"/>
      <c r="AEJ92" s="128"/>
      <c r="AEK92" s="128"/>
      <c r="AEL92" s="128"/>
      <c r="AEM92" s="128"/>
      <c r="AEN92" s="128"/>
      <c r="AEO92" s="128"/>
      <c r="AEP92" s="128"/>
      <c r="AEQ92" s="128"/>
      <c r="AER92" s="128"/>
      <c r="AES92" s="128"/>
      <c r="AET92" s="128"/>
      <c r="AEU92" s="128"/>
      <c r="AEV92" s="128"/>
      <c r="AEW92" s="128"/>
      <c r="AEX92" s="128"/>
      <c r="AEY92" s="128"/>
      <c r="AEZ92" s="128"/>
      <c r="AFA92" s="128"/>
      <c r="AFB92" s="128"/>
      <c r="AFC92" s="128"/>
      <c r="AFD92" s="128"/>
      <c r="AFE92" s="128"/>
      <c r="AFF92" s="128"/>
      <c r="AFG92" s="128"/>
      <c r="AFH92" s="128"/>
      <c r="AFI92" s="128"/>
      <c r="AFJ92" s="128"/>
      <c r="AFK92" s="128"/>
      <c r="AFL92" s="128"/>
      <c r="AFM92" s="128"/>
      <c r="AFN92" s="128"/>
      <c r="AFO92" s="128"/>
      <c r="AFP92" s="128"/>
      <c r="AFQ92" s="128"/>
      <c r="AFR92" s="128"/>
      <c r="AFS92" s="128"/>
      <c r="AFT92" s="128"/>
      <c r="AFU92" s="128"/>
      <c r="AFV92" s="128"/>
      <c r="AFW92" s="128"/>
      <c r="AFX92" s="128"/>
      <c r="AFY92" s="128"/>
      <c r="AFZ92" s="128"/>
      <c r="AGA92" s="128"/>
      <c r="AGB92" s="128"/>
      <c r="AGC92" s="128"/>
      <c r="AGD92" s="128"/>
      <c r="AGE92" s="128"/>
      <c r="AGF92" s="128"/>
      <c r="AGG92" s="128"/>
      <c r="AGH92" s="128"/>
      <c r="AGI92" s="128"/>
      <c r="AGJ92" s="128"/>
      <c r="AGK92" s="128"/>
      <c r="AGL92" s="128"/>
      <c r="AGM92" s="128"/>
      <c r="AGN92" s="128"/>
      <c r="AGO92" s="128"/>
      <c r="AGP92" s="128"/>
      <c r="AGQ92" s="128"/>
      <c r="AGR92" s="128"/>
      <c r="AGS92" s="128"/>
      <c r="AGT92" s="128"/>
      <c r="AGU92" s="128"/>
      <c r="AGV92" s="128"/>
      <c r="AGW92" s="128"/>
      <c r="AGX92" s="128"/>
      <c r="AGY92" s="128"/>
      <c r="AGZ92" s="128"/>
      <c r="AHA92" s="128"/>
      <c r="AHB92" s="128"/>
      <c r="AHC92" s="128"/>
      <c r="AHD92" s="128"/>
      <c r="AHE92" s="128"/>
      <c r="AHF92" s="128"/>
      <c r="AHG92" s="128"/>
      <c r="AHH92" s="128"/>
      <c r="AHI92" s="128"/>
      <c r="AHJ92" s="128"/>
      <c r="AHK92" s="128"/>
      <c r="AHL92" s="128"/>
      <c r="AHM92" s="128"/>
      <c r="AHN92" s="128"/>
      <c r="AHO92" s="128"/>
      <c r="AHP92" s="128"/>
      <c r="AHQ92" s="128"/>
      <c r="AHR92" s="128"/>
      <c r="AHS92" s="128"/>
      <c r="AHT92" s="128"/>
      <c r="AHU92" s="128"/>
      <c r="AHV92" s="128"/>
      <c r="AHW92" s="128"/>
      <c r="AHX92" s="128"/>
      <c r="AHY92" s="128"/>
      <c r="AHZ92" s="128"/>
      <c r="AIA92" s="128"/>
      <c r="AIB92" s="128"/>
      <c r="AIC92" s="128"/>
      <c r="AID92" s="128"/>
      <c r="AIE92" s="128"/>
      <c r="AIF92" s="128"/>
      <c r="AIG92" s="128"/>
      <c r="AIH92" s="128"/>
      <c r="AII92" s="128"/>
      <c r="AIJ92" s="128"/>
      <c r="AIK92" s="128"/>
      <c r="AIL92" s="128"/>
      <c r="AIM92" s="128"/>
      <c r="AIN92" s="128"/>
      <c r="AIO92" s="128"/>
      <c r="AIP92" s="128"/>
      <c r="AIQ92" s="128"/>
      <c r="AIR92" s="128"/>
      <c r="AIS92" s="128"/>
      <c r="AIT92" s="128"/>
      <c r="AIU92" s="128"/>
      <c r="AIV92" s="128"/>
      <c r="AIW92" s="128"/>
      <c r="AIX92" s="128"/>
      <c r="AIY92" s="128"/>
      <c r="AIZ92" s="128"/>
      <c r="AJA92" s="128"/>
      <c r="AJB92" s="128"/>
      <c r="AJC92" s="128"/>
      <c r="AJD92" s="128"/>
      <c r="AJE92" s="128"/>
      <c r="AJF92" s="128"/>
      <c r="AJG92" s="128"/>
      <c r="AJH92" s="128"/>
      <c r="AJI92" s="128"/>
      <c r="AJJ92" s="128"/>
      <c r="AJK92" s="128"/>
      <c r="AJL92" s="128"/>
      <c r="AJM92" s="128"/>
      <c r="AJN92" s="128"/>
      <c r="AJO92" s="128"/>
      <c r="AJP92" s="128"/>
      <c r="AJQ92" s="128"/>
      <c r="AJR92" s="128"/>
      <c r="AJS92" s="128"/>
      <c r="AJT92" s="128"/>
      <c r="AJU92" s="128"/>
      <c r="AJV92" s="128"/>
      <c r="AJW92" s="128"/>
      <c r="AJX92" s="128"/>
      <c r="AJY92" s="128"/>
      <c r="AJZ92" s="128"/>
      <c r="AKA92" s="128"/>
      <c r="AKB92" s="128"/>
      <c r="AKC92" s="128"/>
      <c r="AKD92" s="128"/>
      <c r="AKE92" s="128"/>
      <c r="AKF92" s="128"/>
      <c r="AKG92" s="128"/>
      <c r="AKH92" s="128"/>
      <c r="AKI92" s="128"/>
      <c r="AKJ92" s="128"/>
      <c r="AKK92" s="128"/>
      <c r="AKL92" s="128"/>
      <c r="AKM92" s="128"/>
      <c r="AKN92" s="128"/>
      <c r="AKO92" s="128"/>
      <c r="AKP92" s="128"/>
      <c r="AKQ92" s="128"/>
      <c r="AKR92" s="128"/>
      <c r="AKS92" s="128"/>
      <c r="AKT92" s="128"/>
      <c r="AKU92" s="128"/>
      <c r="AKV92" s="128"/>
      <c r="AKW92" s="128"/>
      <c r="AKX92" s="128"/>
      <c r="AKY92" s="128"/>
      <c r="AKZ92" s="128"/>
      <c r="ALA92" s="128"/>
      <c r="ALB92" s="128"/>
      <c r="ALC92" s="128"/>
      <c r="ALD92" s="128"/>
      <c r="ALE92" s="128"/>
      <c r="ALF92" s="128"/>
      <c r="ALG92" s="128"/>
      <c r="ALH92" s="128"/>
      <c r="ALI92" s="128"/>
      <c r="ALJ92" s="128"/>
      <c r="ALK92" s="128"/>
      <c r="ALL92" s="128"/>
      <c r="ALM92" s="128"/>
      <c r="ALN92" s="128"/>
      <c r="ALO92" s="128"/>
      <c r="ALP92" s="128"/>
      <c r="ALQ92" s="128"/>
      <c r="ALR92" s="128"/>
      <c r="ALS92" s="128"/>
      <c r="ALT92" s="128"/>
      <c r="ALU92" s="128"/>
      <c r="ALV92" s="128"/>
      <c r="ALW92" s="128"/>
      <c r="ALX92" s="128"/>
      <c r="ALY92" s="128"/>
      <c r="ALZ92" s="128"/>
      <c r="AMA92" s="128"/>
      <c r="AMB92" s="128"/>
      <c r="AMC92" s="128"/>
      <c r="AMD92" s="128"/>
      <c r="AME92" s="128"/>
      <c r="AMF92" s="128"/>
      <c r="AMG92" s="128"/>
      <c r="AMH92" s="128"/>
    </row>
    <row r="93" spans="1:1022" x14ac:dyDescent="0.3">
      <c r="A93" s="129" t="s">
        <v>155</v>
      </c>
      <c r="B93" s="128" t="s">
        <v>156</v>
      </c>
      <c r="C93" s="13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8"/>
      <c r="FE93" s="128"/>
      <c r="FF93" s="128"/>
      <c r="FG93" s="128"/>
      <c r="FH93" s="128"/>
      <c r="FI93" s="128"/>
      <c r="FJ93" s="128"/>
      <c r="FK93" s="128"/>
      <c r="FL93" s="128"/>
      <c r="FM93" s="128"/>
      <c r="FN93" s="128"/>
      <c r="FO93" s="128"/>
      <c r="FP93" s="128"/>
      <c r="FQ93" s="128"/>
      <c r="FR93" s="128"/>
      <c r="FS93" s="128"/>
      <c r="FT93" s="128"/>
      <c r="FU93" s="128"/>
      <c r="FV93" s="128"/>
      <c r="FW93" s="128"/>
      <c r="FX93" s="128"/>
      <c r="FY93" s="128"/>
      <c r="FZ93" s="128"/>
      <c r="GA93" s="128"/>
      <c r="GB93" s="128"/>
      <c r="GC93" s="128"/>
      <c r="GD93" s="128"/>
      <c r="GE93" s="128"/>
      <c r="GF93" s="128"/>
      <c r="GG93" s="128"/>
      <c r="GH93" s="128"/>
      <c r="GI93" s="128"/>
      <c r="GJ93" s="128"/>
      <c r="GK93" s="128"/>
      <c r="GL93" s="128"/>
      <c r="GM93" s="128"/>
      <c r="GN93" s="128"/>
      <c r="GO93" s="128"/>
      <c r="GP93" s="128"/>
      <c r="GQ93" s="128"/>
      <c r="GR93" s="128"/>
      <c r="GS93" s="128"/>
      <c r="GT93" s="128"/>
      <c r="GU93" s="128"/>
      <c r="GV93" s="128"/>
      <c r="GW93" s="128"/>
      <c r="GX93" s="128"/>
      <c r="GY93" s="128"/>
      <c r="GZ93" s="128"/>
      <c r="HA93" s="128"/>
      <c r="HB93" s="128"/>
      <c r="HC93" s="128"/>
      <c r="HD93" s="128"/>
      <c r="HE93" s="128"/>
      <c r="HF93" s="128"/>
      <c r="HG93" s="128"/>
      <c r="HH93" s="128"/>
      <c r="HI93" s="128"/>
      <c r="HJ93" s="128"/>
      <c r="HK93" s="128"/>
      <c r="HL93" s="128"/>
      <c r="HM93" s="128"/>
      <c r="HN93" s="128"/>
      <c r="HO93" s="128"/>
      <c r="HP93" s="128"/>
      <c r="HQ93" s="128"/>
      <c r="HR93" s="128"/>
      <c r="HS93" s="128"/>
      <c r="HT93" s="128"/>
      <c r="HU93" s="128"/>
      <c r="HV93" s="128"/>
      <c r="HW93" s="128"/>
      <c r="HX93" s="128"/>
      <c r="HY93" s="128"/>
      <c r="HZ93" s="128"/>
      <c r="IA93" s="128"/>
      <c r="IB93" s="128"/>
      <c r="IC93" s="128"/>
      <c r="ID93" s="128"/>
      <c r="IE93" s="128"/>
      <c r="IF93" s="128"/>
      <c r="IG93" s="128"/>
      <c r="IH93" s="128"/>
      <c r="II93" s="128"/>
      <c r="IJ93" s="128"/>
      <c r="IK93" s="128"/>
      <c r="IL93" s="128"/>
      <c r="IM93" s="128"/>
      <c r="IN93" s="128"/>
      <c r="IO93" s="128"/>
      <c r="IP93" s="128"/>
      <c r="IQ93" s="128"/>
      <c r="IR93" s="128"/>
      <c r="IS93" s="128"/>
      <c r="IT93" s="128"/>
      <c r="IU93" s="128"/>
      <c r="IV93" s="128"/>
      <c r="IW93" s="128"/>
      <c r="IX93" s="128"/>
      <c r="IY93" s="128"/>
      <c r="IZ93" s="128"/>
      <c r="JA93" s="128"/>
      <c r="JB93" s="128"/>
      <c r="JC93" s="128"/>
      <c r="JD93" s="128"/>
      <c r="JE93" s="128"/>
      <c r="JF93" s="128"/>
      <c r="JG93" s="128"/>
      <c r="JH93" s="128"/>
      <c r="JI93" s="128"/>
      <c r="JJ93" s="128"/>
      <c r="JK93" s="128"/>
      <c r="JL93" s="128"/>
      <c r="JM93" s="128"/>
      <c r="JN93" s="128"/>
      <c r="JO93" s="128"/>
      <c r="JP93" s="128"/>
      <c r="JQ93" s="128"/>
      <c r="JR93" s="128"/>
      <c r="JS93" s="128"/>
      <c r="JT93" s="128"/>
      <c r="JU93" s="128"/>
      <c r="JV93" s="128"/>
      <c r="JW93" s="128"/>
      <c r="JX93" s="128"/>
      <c r="JY93" s="128"/>
      <c r="JZ93" s="128"/>
      <c r="KA93" s="128"/>
      <c r="KB93" s="128"/>
      <c r="KC93" s="128"/>
      <c r="KD93" s="128"/>
      <c r="KE93" s="128"/>
      <c r="KF93" s="128"/>
      <c r="KG93" s="128"/>
      <c r="KH93" s="128"/>
      <c r="KI93" s="128"/>
      <c r="KJ93" s="128"/>
      <c r="KK93" s="128"/>
      <c r="KL93" s="128"/>
      <c r="KM93" s="128"/>
      <c r="KN93" s="128"/>
      <c r="KO93" s="128"/>
      <c r="KP93" s="128"/>
      <c r="KQ93" s="128"/>
      <c r="KR93" s="128"/>
      <c r="KS93" s="128"/>
      <c r="KT93" s="128"/>
      <c r="KU93" s="128"/>
      <c r="KV93" s="128"/>
      <c r="KW93" s="128"/>
      <c r="KX93" s="128"/>
      <c r="KY93" s="128"/>
      <c r="KZ93" s="128"/>
      <c r="LA93" s="128"/>
      <c r="LB93" s="128"/>
      <c r="LC93" s="128"/>
      <c r="LD93" s="128"/>
      <c r="LE93" s="128"/>
      <c r="LF93" s="128"/>
      <c r="LG93" s="128"/>
      <c r="LH93" s="128"/>
      <c r="LI93" s="128"/>
      <c r="LJ93" s="128"/>
      <c r="LK93" s="128"/>
      <c r="LL93" s="128"/>
      <c r="LM93" s="128"/>
      <c r="LN93" s="128"/>
      <c r="LO93" s="128"/>
      <c r="LP93" s="128"/>
      <c r="LQ93" s="128"/>
      <c r="LR93" s="128"/>
      <c r="LS93" s="128"/>
      <c r="LT93" s="128"/>
      <c r="LU93" s="128"/>
      <c r="LV93" s="128"/>
      <c r="LW93" s="128"/>
      <c r="LX93" s="128"/>
      <c r="LY93" s="128"/>
      <c r="LZ93" s="128"/>
      <c r="MA93" s="128"/>
      <c r="MB93" s="128"/>
      <c r="MC93" s="128"/>
      <c r="MD93" s="128"/>
      <c r="ME93" s="128"/>
      <c r="MF93" s="128"/>
      <c r="MG93" s="128"/>
      <c r="MH93" s="128"/>
      <c r="MI93" s="128"/>
      <c r="MJ93" s="128"/>
      <c r="MK93" s="128"/>
      <c r="ML93" s="128"/>
      <c r="MM93" s="128"/>
      <c r="MN93" s="128"/>
      <c r="MO93" s="128"/>
      <c r="MP93" s="128"/>
      <c r="MQ93" s="128"/>
      <c r="MR93" s="128"/>
      <c r="MS93" s="128"/>
      <c r="MT93" s="128"/>
      <c r="MU93" s="128"/>
      <c r="MV93" s="128"/>
      <c r="MW93" s="128"/>
      <c r="MX93" s="128"/>
      <c r="MY93" s="128"/>
      <c r="MZ93" s="128"/>
      <c r="NA93" s="128"/>
      <c r="NB93" s="128"/>
      <c r="NC93" s="128"/>
      <c r="ND93" s="128"/>
      <c r="NE93" s="128"/>
      <c r="NF93" s="128"/>
      <c r="NG93" s="128"/>
      <c r="NH93" s="128"/>
      <c r="NI93" s="128"/>
      <c r="NJ93" s="128"/>
      <c r="NK93" s="128"/>
      <c r="NL93" s="128"/>
      <c r="NM93" s="128"/>
      <c r="NN93" s="128"/>
      <c r="NO93" s="128"/>
      <c r="NP93" s="128"/>
      <c r="NQ93" s="128"/>
      <c r="NR93" s="128"/>
      <c r="NS93" s="128"/>
      <c r="NT93" s="128"/>
      <c r="NU93" s="128"/>
      <c r="NV93" s="128"/>
      <c r="NW93" s="128"/>
      <c r="NX93" s="128"/>
      <c r="NY93" s="128"/>
      <c r="NZ93" s="128"/>
      <c r="OA93" s="128"/>
      <c r="OB93" s="128"/>
      <c r="OC93" s="128"/>
      <c r="OD93" s="128"/>
      <c r="OE93" s="128"/>
      <c r="OF93" s="128"/>
      <c r="OG93" s="128"/>
      <c r="OH93" s="128"/>
      <c r="OI93" s="128"/>
      <c r="OJ93" s="128"/>
      <c r="OK93" s="128"/>
      <c r="OL93" s="128"/>
      <c r="OM93" s="128"/>
      <c r="ON93" s="128"/>
      <c r="OO93" s="128"/>
      <c r="OP93" s="128"/>
      <c r="OQ93" s="128"/>
      <c r="OR93" s="128"/>
      <c r="OS93" s="128"/>
      <c r="OT93" s="128"/>
      <c r="OU93" s="128"/>
      <c r="OV93" s="128"/>
      <c r="OW93" s="128"/>
      <c r="OX93" s="128"/>
      <c r="OY93" s="128"/>
      <c r="OZ93" s="128"/>
      <c r="PA93" s="128"/>
      <c r="PB93" s="128"/>
      <c r="PC93" s="128"/>
      <c r="PD93" s="128"/>
      <c r="PE93" s="128"/>
      <c r="PF93" s="128"/>
      <c r="PG93" s="128"/>
      <c r="PH93" s="128"/>
      <c r="PI93" s="128"/>
      <c r="PJ93" s="128"/>
      <c r="PK93" s="128"/>
      <c r="PL93" s="128"/>
      <c r="PM93" s="128"/>
      <c r="PN93" s="128"/>
      <c r="PO93" s="128"/>
      <c r="PP93" s="128"/>
      <c r="PQ93" s="128"/>
      <c r="PR93" s="128"/>
      <c r="PS93" s="128"/>
      <c r="PT93" s="128"/>
      <c r="PU93" s="128"/>
      <c r="PV93" s="128"/>
      <c r="PW93" s="128"/>
      <c r="PX93" s="128"/>
      <c r="PY93" s="128"/>
      <c r="PZ93" s="128"/>
      <c r="QA93" s="128"/>
      <c r="QB93" s="128"/>
      <c r="QC93" s="128"/>
      <c r="QD93" s="128"/>
      <c r="QE93" s="128"/>
      <c r="QF93" s="128"/>
      <c r="QG93" s="128"/>
      <c r="QH93" s="128"/>
      <c r="QI93" s="128"/>
      <c r="QJ93" s="128"/>
      <c r="QK93" s="128"/>
      <c r="QL93" s="128"/>
      <c r="QM93" s="128"/>
      <c r="QN93" s="128"/>
      <c r="QO93" s="128"/>
      <c r="QP93" s="128"/>
      <c r="QQ93" s="128"/>
      <c r="QR93" s="128"/>
      <c r="QS93" s="128"/>
      <c r="QT93" s="128"/>
      <c r="QU93" s="128"/>
      <c r="QV93" s="128"/>
      <c r="QW93" s="128"/>
      <c r="QX93" s="128"/>
      <c r="QY93" s="128"/>
      <c r="QZ93" s="128"/>
      <c r="RA93" s="128"/>
      <c r="RB93" s="128"/>
      <c r="RC93" s="128"/>
      <c r="RD93" s="128"/>
      <c r="RE93" s="128"/>
      <c r="RF93" s="128"/>
      <c r="RG93" s="128"/>
      <c r="RH93" s="128"/>
      <c r="RI93" s="128"/>
      <c r="RJ93" s="128"/>
      <c r="RK93" s="128"/>
      <c r="RL93" s="128"/>
      <c r="RM93" s="128"/>
      <c r="RN93" s="128"/>
      <c r="RO93" s="128"/>
      <c r="RP93" s="128"/>
      <c r="RQ93" s="128"/>
      <c r="RR93" s="128"/>
      <c r="RS93" s="128"/>
      <c r="RT93" s="128"/>
      <c r="RU93" s="128"/>
      <c r="RV93" s="128"/>
      <c r="RW93" s="128"/>
      <c r="RX93" s="128"/>
      <c r="RY93" s="128"/>
      <c r="RZ93" s="128"/>
      <c r="SA93" s="128"/>
      <c r="SB93" s="128"/>
      <c r="SC93" s="128"/>
      <c r="SD93" s="128"/>
      <c r="SE93" s="128"/>
      <c r="SF93" s="128"/>
      <c r="SG93" s="128"/>
      <c r="SH93" s="128"/>
      <c r="SI93" s="128"/>
      <c r="SJ93" s="128"/>
      <c r="SK93" s="128"/>
      <c r="SL93" s="128"/>
      <c r="SM93" s="128"/>
      <c r="SN93" s="128"/>
      <c r="SO93" s="128"/>
      <c r="SP93" s="128"/>
      <c r="SQ93" s="128"/>
      <c r="SR93" s="128"/>
      <c r="SS93" s="128"/>
      <c r="ST93" s="128"/>
      <c r="SU93" s="128"/>
      <c r="SV93" s="128"/>
      <c r="SW93" s="128"/>
      <c r="SX93" s="128"/>
      <c r="SY93" s="128"/>
      <c r="SZ93" s="128"/>
      <c r="TA93" s="128"/>
      <c r="TB93" s="128"/>
      <c r="TC93" s="128"/>
      <c r="TD93" s="128"/>
      <c r="TE93" s="128"/>
      <c r="TF93" s="128"/>
      <c r="TG93" s="128"/>
      <c r="TH93" s="128"/>
      <c r="TI93" s="128"/>
      <c r="TJ93" s="128"/>
      <c r="TK93" s="128"/>
      <c r="TL93" s="128"/>
      <c r="TM93" s="128"/>
      <c r="TN93" s="128"/>
      <c r="TO93" s="128"/>
      <c r="TP93" s="128"/>
      <c r="TQ93" s="128"/>
      <c r="TR93" s="128"/>
      <c r="TS93" s="128"/>
      <c r="TT93" s="128"/>
      <c r="TU93" s="128"/>
      <c r="TV93" s="128"/>
      <c r="TW93" s="128"/>
      <c r="TX93" s="128"/>
      <c r="TY93" s="128"/>
      <c r="TZ93" s="128"/>
      <c r="UA93" s="128"/>
      <c r="UB93" s="128"/>
      <c r="UC93" s="128"/>
      <c r="UD93" s="128"/>
      <c r="UE93" s="128"/>
      <c r="UF93" s="128"/>
      <c r="UG93" s="128"/>
      <c r="UH93" s="128"/>
      <c r="UI93" s="128"/>
      <c r="UJ93" s="128"/>
      <c r="UK93" s="128"/>
      <c r="UL93" s="128"/>
      <c r="UM93" s="128"/>
      <c r="UN93" s="128"/>
      <c r="UO93" s="128"/>
      <c r="UP93" s="128"/>
      <c r="UQ93" s="128"/>
      <c r="UR93" s="128"/>
      <c r="US93" s="128"/>
      <c r="UT93" s="128"/>
      <c r="UU93" s="128"/>
      <c r="UV93" s="128"/>
      <c r="UW93" s="128"/>
      <c r="UX93" s="128"/>
      <c r="UY93" s="128"/>
      <c r="UZ93" s="128"/>
      <c r="VA93" s="128"/>
      <c r="VB93" s="128"/>
      <c r="VC93" s="128"/>
      <c r="VD93" s="128"/>
      <c r="VE93" s="128"/>
      <c r="VF93" s="128"/>
      <c r="VG93" s="128"/>
      <c r="VH93" s="128"/>
      <c r="VI93" s="128"/>
      <c r="VJ93" s="128"/>
      <c r="VK93" s="128"/>
      <c r="VL93" s="128"/>
      <c r="VM93" s="128"/>
      <c r="VN93" s="128"/>
      <c r="VO93" s="128"/>
      <c r="VP93" s="128"/>
      <c r="VQ93" s="128"/>
      <c r="VR93" s="128"/>
      <c r="VS93" s="128"/>
      <c r="VT93" s="128"/>
      <c r="VU93" s="128"/>
      <c r="VV93" s="128"/>
      <c r="VW93" s="128"/>
      <c r="VX93" s="128"/>
      <c r="VY93" s="128"/>
      <c r="VZ93" s="128"/>
      <c r="WA93" s="128"/>
      <c r="WB93" s="128"/>
      <c r="WC93" s="128"/>
      <c r="WD93" s="128"/>
      <c r="WE93" s="128"/>
      <c r="WF93" s="128"/>
      <c r="WG93" s="128"/>
      <c r="WH93" s="128"/>
      <c r="WI93" s="128"/>
      <c r="WJ93" s="128"/>
      <c r="WK93" s="128"/>
      <c r="WL93" s="128"/>
      <c r="WM93" s="128"/>
      <c r="WN93" s="128"/>
      <c r="WO93" s="128"/>
      <c r="WP93" s="128"/>
      <c r="WQ93" s="128"/>
      <c r="WR93" s="128"/>
      <c r="WS93" s="128"/>
      <c r="WT93" s="128"/>
      <c r="WU93" s="128"/>
      <c r="WV93" s="128"/>
      <c r="WW93" s="128"/>
      <c r="WX93" s="128"/>
      <c r="WY93" s="128"/>
      <c r="WZ93" s="128"/>
      <c r="XA93" s="128"/>
      <c r="XB93" s="128"/>
      <c r="XC93" s="128"/>
      <c r="XD93" s="128"/>
      <c r="XE93" s="128"/>
      <c r="XF93" s="128"/>
      <c r="XG93" s="128"/>
      <c r="XH93" s="128"/>
      <c r="XI93" s="128"/>
      <c r="XJ93" s="128"/>
      <c r="XK93" s="128"/>
      <c r="XL93" s="128"/>
      <c r="XM93" s="128"/>
      <c r="XN93" s="128"/>
      <c r="XO93" s="128"/>
      <c r="XP93" s="128"/>
      <c r="XQ93" s="128"/>
      <c r="XR93" s="128"/>
      <c r="XS93" s="128"/>
      <c r="XT93" s="128"/>
      <c r="XU93" s="128"/>
      <c r="XV93" s="128"/>
      <c r="XW93" s="128"/>
      <c r="XX93" s="128"/>
      <c r="XY93" s="128"/>
      <c r="XZ93" s="128"/>
      <c r="YA93" s="128"/>
      <c r="YB93" s="128"/>
      <c r="YC93" s="128"/>
      <c r="YD93" s="128"/>
      <c r="YE93" s="128"/>
      <c r="YF93" s="128"/>
      <c r="YG93" s="128"/>
      <c r="YH93" s="128"/>
      <c r="YI93" s="128"/>
      <c r="YJ93" s="128"/>
      <c r="YK93" s="128"/>
      <c r="YL93" s="128"/>
      <c r="YM93" s="128"/>
      <c r="YN93" s="128"/>
      <c r="YO93" s="128"/>
      <c r="YP93" s="128"/>
      <c r="YQ93" s="128"/>
      <c r="YR93" s="128"/>
      <c r="YS93" s="128"/>
      <c r="YT93" s="128"/>
      <c r="YU93" s="128"/>
      <c r="YV93" s="128"/>
      <c r="YW93" s="128"/>
      <c r="YX93" s="128"/>
      <c r="YY93" s="128"/>
      <c r="YZ93" s="128"/>
      <c r="ZA93" s="128"/>
      <c r="ZB93" s="128"/>
      <c r="ZC93" s="128"/>
      <c r="ZD93" s="128"/>
      <c r="ZE93" s="128"/>
      <c r="ZF93" s="128"/>
      <c r="ZG93" s="128"/>
      <c r="ZH93" s="128"/>
      <c r="ZI93" s="128"/>
      <c r="ZJ93" s="128"/>
      <c r="ZK93" s="128"/>
      <c r="ZL93" s="128"/>
      <c r="ZM93" s="128"/>
      <c r="ZN93" s="128"/>
      <c r="ZO93" s="128"/>
      <c r="ZP93" s="128"/>
      <c r="ZQ93" s="128"/>
      <c r="ZR93" s="128"/>
      <c r="ZS93" s="128"/>
      <c r="ZT93" s="128"/>
      <c r="ZU93" s="128"/>
      <c r="ZV93" s="128"/>
      <c r="ZW93" s="128"/>
      <c r="ZX93" s="128"/>
      <c r="ZY93" s="128"/>
      <c r="ZZ93" s="128"/>
      <c r="AAA93" s="128"/>
      <c r="AAB93" s="128"/>
      <c r="AAC93" s="128"/>
      <c r="AAD93" s="128"/>
      <c r="AAE93" s="128"/>
      <c r="AAF93" s="128"/>
      <c r="AAG93" s="128"/>
      <c r="AAH93" s="128"/>
      <c r="AAI93" s="128"/>
      <c r="AAJ93" s="128"/>
      <c r="AAK93" s="128"/>
      <c r="AAL93" s="128"/>
      <c r="AAM93" s="128"/>
      <c r="AAN93" s="128"/>
      <c r="AAO93" s="128"/>
      <c r="AAP93" s="128"/>
      <c r="AAQ93" s="128"/>
      <c r="AAR93" s="128"/>
      <c r="AAS93" s="128"/>
      <c r="AAT93" s="128"/>
      <c r="AAU93" s="128"/>
      <c r="AAV93" s="128"/>
      <c r="AAW93" s="128"/>
      <c r="AAX93" s="128"/>
      <c r="AAY93" s="128"/>
      <c r="AAZ93" s="128"/>
      <c r="ABA93" s="128"/>
      <c r="ABB93" s="128"/>
      <c r="ABC93" s="128"/>
      <c r="ABD93" s="128"/>
      <c r="ABE93" s="128"/>
      <c r="ABF93" s="128"/>
      <c r="ABG93" s="128"/>
      <c r="ABH93" s="128"/>
      <c r="ABI93" s="128"/>
      <c r="ABJ93" s="128"/>
      <c r="ABK93" s="128"/>
      <c r="ABL93" s="128"/>
      <c r="ABM93" s="128"/>
      <c r="ABN93" s="128"/>
      <c r="ABO93" s="128"/>
      <c r="ABP93" s="128"/>
      <c r="ABQ93" s="128"/>
      <c r="ABR93" s="128"/>
      <c r="ABS93" s="128"/>
      <c r="ABT93" s="128"/>
      <c r="ABU93" s="128"/>
      <c r="ABV93" s="128"/>
      <c r="ABW93" s="128"/>
      <c r="ABX93" s="128"/>
      <c r="ABY93" s="128"/>
      <c r="ABZ93" s="128"/>
      <c r="ACA93" s="128"/>
      <c r="ACB93" s="128"/>
      <c r="ACC93" s="128"/>
      <c r="ACD93" s="128"/>
      <c r="ACE93" s="128"/>
      <c r="ACF93" s="128"/>
      <c r="ACG93" s="128"/>
      <c r="ACH93" s="128"/>
      <c r="ACI93" s="128"/>
      <c r="ACJ93" s="128"/>
      <c r="ACK93" s="128"/>
      <c r="ACL93" s="128"/>
      <c r="ACM93" s="128"/>
      <c r="ACN93" s="128"/>
      <c r="ACO93" s="128"/>
      <c r="ACP93" s="128"/>
      <c r="ACQ93" s="128"/>
      <c r="ACR93" s="128"/>
      <c r="ACS93" s="128"/>
      <c r="ACT93" s="128"/>
      <c r="ACU93" s="128"/>
      <c r="ACV93" s="128"/>
      <c r="ACW93" s="128"/>
      <c r="ACX93" s="128"/>
      <c r="ACY93" s="128"/>
      <c r="ACZ93" s="128"/>
      <c r="ADA93" s="128"/>
      <c r="ADB93" s="128"/>
      <c r="ADC93" s="128"/>
      <c r="ADD93" s="128"/>
      <c r="ADE93" s="128"/>
      <c r="ADF93" s="128"/>
      <c r="ADG93" s="128"/>
      <c r="ADH93" s="128"/>
      <c r="ADI93" s="128"/>
      <c r="ADJ93" s="128"/>
      <c r="ADK93" s="128"/>
      <c r="ADL93" s="128"/>
      <c r="ADM93" s="128"/>
      <c r="ADN93" s="128"/>
      <c r="ADO93" s="128"/>
      <c r="ADP93" s="128"/>
      <c r="ADQ93" s="128"/>
      <c r="ADR93" s="128"/>
      <c r="ADS93" s="128"/>
      <c r="ADT93" s="128"/>
      <c r="ADU93" s="128"/>
      <c r="ADV93" s="128"/>
      <c r="ADW93" s="128"/>
      <c r="ADX93" s="128"/>
      <c r="ADY93" s="128"/>
      <c r="ADZ93" s="128"/>
      <c r="AEA93" s="128"/>
      <c r="AEB93" s="128"/>
      <c r="AEC93" s="128"/>
      <c r="AED93" s="128"/>
      <c r="AEE93" s="128"/>
      <c r="AEF93" s="128"/>
      <c r="AEG93" s="128"/>
      <c r="AEH93" s="128"/>
      <c r="AEI93" s="128"/>
      <c r="AEJ93" s="128"/>
      <c r="AEK93" s="128"/>
      <c r="AEL93" s="128"/>
      <c r="AEM93" s="128"/>
      <c r="AEN93" s="128"/>
      <c r="AEO93" s="128"/>
      <c r="AEP93" s="128"/>
      <c r="AEQ93" s="128"/>
      <c r="AER93" s="128"/>
      <c r="AES93" s="128"/>
      <c r="AET93" s="128"/>
      <c r="AEU93" s="128"/>
      <c r="AEV93" s="128"/>
      <c r="AEW93" s="128"/>
      <c r="AEX93" s="128"/>
      <c r="AEY93" s="128"/>
      <c r="AEZ93" s="128"/>
      <c r="AFA93" s="128"/>
      <c r="AFB93" s="128"/>
      <c r="AFC93" s="128"/>
      <c r="AFD93" s="128"/>
      <c r="AFE93" s="128"/>
      <c r="AFF93" s="128"/>
      <c r="AFG93" s="128"/>
      <c r="AFH93" s="128"/>
      <c r="AFI93" s="128"/>
      <c r="AFJ93" s="128"/>
      <c r="AFK93" s="128"/>
      <c r="AFL93" s="128"/>
      <c r="AFM93" s="128"/>
      <c r="AFN93" s="128"/>
      <c r="AFO93" s="128"/>
      <c r="AFP93" s="128"/>
      <c r="AFQ93" s="128"/>
      <c r="AFR93" s="128"/>
      <c r="AFS93" s="128"/>
      <c r="AFT93" s="128"/>
      <c r="AFU93" s="128"/>
      <c r="AFV93" s="128"/>
      <c r="AFW93" s="128"/>
      <c r="AFX93" s="128"/>
      <c r="AFY93" s="128"/>
      <c r="AFZ93" s="128"/>
      <c r="AGA93" s="128"/>
      <c r="AGB93" s="128"/>
      <c r="AGC93" s="128"/>
      <c r="AGD93" s="128"/>
      <c r="AGE93" s="128"/>
      <c r="AGF93" s="128"/>
      <c r="AGG93" s="128"/>
      <c r="AGH93" s="128"/>
      <c r="AGI93" s="128"/>
      <c r="AGJ93" s="128"/>
      <c r="AGK93" s="128"/>
      <c r="AGL93" s="128"/>
      <c r="AGM93" s="128"/>
      <c r="AGN93" s="128"/>
      <c r="AGO93" s="128"/>
      <c r="AGP93" s="128"/>
      <c r="AGQ93" s="128"/>
      <c r="AGR93" s="128"/>
      <c r="AGS93" s="128"/>
      <c r="AGT93" s="128"/>
      <c r="AGU93" s="128"/>
      <c r="AGV93" s="128"/>
      <c r="AGW93" s="128"/>
      <c r="AGX93" s="128"/>
      <c r="AGY93" s="128"/>
      <c r="AGZ93" s="128"/>
      <c r="AHA93" s="128"/>
      <c r="AHB93" s="128"/>
      <c r="AHC93" s="128"/>
      <c r="AHD93" s="128"/>
      <c r="AHE93" s="128"/>
      <c r="AHF93" s="128"/>
      <c r="AHG93" s="128"/>
      <c r="AHH93" s="128"/>
      <c r="AHI93" s="128"/>
      <c r="AHJ93" s="128"/>
      <c r="AHK93" s="128"/>
      <c r="AHL93" s="128"/>
      <c r="AHM93" s="128"/>
      <c r="AHN93" s="128"/>
      <c r="AHO93" s="128"/>
      <c r="AHP93" s="128"/>
      <c r="AHQ93" s="128"/>
      <c r="AHR93" s="128"/>
      <c r="AHS93" s="128"/>
      <c r="AHT93" s="128"/>
      <c r="AHU93" s="128"/>
      <c r="AHV93" s="128"/>
      <c r="AHW93" s="128"/>
      <c r="AHX93" s="128"/>
      <c r="AHY93" s="128"/>
      <c r="AHZ93" s="128"/>
      <c r="AIA93" s="128"/>
      <c r="AIB93" s="128"/>
      <c r="AIC93" s="128"/>
      <c r="AID93" s="128"/>
      <c r="AIE93" s="128"/>
      <c r="AIF93" s="128"/>
      <c r="AIG93" s="128"/>
      <c r="AIH93" s="128"/>
      <c r="AII93" s="128"/>
      <c r="AIJ93" s="128"/>
      <c r="AIK93" s="128"/>
      <c r="AIL93" s="128"/>
      <c r="AIM93" s="128"/>
      <c r="AIN93" s="128"/>
      <c r="AIO93" s="128"/>
      <c r="AIP93" s="128"/>
      <c r="AIQ93" s="128"/>
      <c r="AIR93" s="128"/>
      <c r="AIS93" s="128"/>
      <c r="AIT93" s="128"/>
      <c r="AIU93" s="128"/>
      <c r="AIV93" s="128"/>
      <c r="AIW93" s="128"/>
      <c r="AIX93" s="128"/>
      <c r="AIY93" s="128"/>
      <c r="AIZ93" s="128"/>
      <c r="AJA93" s="128"/>
      <c r="AJB93" s="128"/>
      <c r="AJC93" s="128"/>
      <c r="AJD93" s="128"/>
      <c r="AJE93" s="128"/>
      <c r="AJF93" s="128"/>
      <c r="AJG93" s="128"/>
      <c r="AJH93" s="128"/>
      <c r="AJI93" s="128"/>
      <c r="AJJ93" s="128"/>
      <c r="AJK93" s="128"/>
      <c r="AJL93" s="128"/>
      <c r="AJM93" s="128"/>
      <c r="AJN93" s="128"/>
      <c r="AJO93" s="128"/>
      <c r="AJP93" s="128"/>
      <c r="AJQ93" s="128"/>
      <c r="AJR93" s="128"/>
      <c r="AJS93" s="128"/>
      <c r="AJT93" s="128"/>
      <c r="AJU93" s="128"/>
      <c r="AJV93" s="128"/>
      <c r="AJW93" s="128"/>
      <c r="AJX93" s="128"/>
      <c r="AJY93" s="128"/>
      <c r="AJZ93" s="128"/>
      <c r="AKA93" s="128"/>
      <c r="AKB93" s="128"/>
      <c r="AKC93" s="128"/>
      <c r="AKD93" s="128"/>
      <c r="AKE93" s="128"/>
      <c r="AKF93" s="128"/>
      <c r="AKG93" s="128"/>
      <c r="AKH93" s="128"/>
      <c r="AKI93" s="128"/>
      <c r="AKJ93" s="128"/>
      <c r="AKK93" s="128"/>
      <c r="AKL93" s="128"/>
      <c r="AKM93" s="128"/>
      <c r="AKN93" s="128"/>
      <c r="AKO93" s="128"/>
      <c r="AKP93" s="128"/>
      <c r="AKQ93" s="128"/>
      <c r="AKR93" s="128"/>
      <c r="AKS93" s="128"/>
      <c r="AKT93" s="128"/>
      <c r="AKU93" s="128"/>
      <c r="AKV93" s="128"/>
      <c r="AKW93" s="128"/>
      <c r="AKX93" s="128"/>
      <c r="AKY93" s="128"/>
      <c r="AKZ93" s="128"/>
      <c r="ALA93" s="128"/>
      <c r="ALB93" s="128"/>
      <c r="ALC93" s="128"/>
      <c r="ALD93" s="128"/>
      <c r="ALE93" s="128"/>
      <c r="ALF93" s="128"/>
      <c r="ALG93" s="128"/>
      <c r="ALH93" s="128"/>
      <c r="ALI93" s="128"/>
      <c r="ALJ93" s="128"/>
      <c r="ALK93" s="128"/>
      <c r="ALL93" s="128"/>
      <c r="ALM93" s="128"/>
      <c r="ALN93" s="128"/>
      <c r="ALO93" s="128"/>
      <c r="ALP93" s="128"/>
      <c r="ALQ93" s="128"/>
      <c r="ALR93" s="128"/>
      <c r="ALS93" s="128"/>
      <c r="ALT93" s="128"/>
      <c r="ALU93" s="128"/>
      <c r="ALV93" s="128"/>
      <c r="ALW93" s="128"/>
      <c r="ALX93" s="128"/>
      <c r="ALY93" s="128"/>
      <c r="ALZ93" s="128"/>
      <c r="AMA93" s="128"/>
      <c r="AMB93" s="128"/>
      <c r="AMC93" s="128"/>
      <c r="AMD93" s="128"/>
      <c r="AME93" s="128"/>
      <c r="AMF93" s="128"/>
      <c r="AMG93" s="128"/>
      <c r="AMH93" s="128"/>
    </row>
    <row r="94" spans="1:1022" ht="15" customHeight="1" x14ac:dyDescent="0.3">
      <c r="A94" s="130" t="s">
        <v>19</v>
      </c>
      <c r="B94" s="157" t="s">
        <v>48</v>
      </c>
      <c r="C94" s="157"/>
      <c r="D94" s="176"/>
      <c r="E94" s="173"/>
      <c r="F94" s="177"/>
      <c r="G94" s="177"/>
      <c r="H94" s="176"/>
      <c r="I94" s="176"/>
      <c r="J94" s="178"/>
      <c r="K94" s="178"/>
      <c r="L94" s="178"/>
      <c r="M94" s="178"/>
      <c r="N94" s="178"/>
      <c r="O94" s="17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  <c r="FS94" s="128"/>
      <c r="FT94" s="128"/>
      <c r="FU94" s="128"/>
      <c r="FV94" s="128"/>
      <c r="FW94" s="128"/>
      <c r="FX94" s="128"/>
      <c r="FY94" s="128"/>
      <c r="FZ94" s="128"/>
      <c r="GA94" s="128"/>
      <c r="GB94" s="128"/>
      <c r="GC94" s="128"/>
      <c r="GD94" s="128"/>
      <c r="GE94" s="128"/>
      <c r="GF94" s="128"/>
      <c r="GG94" s="128"/>
      <c r="GH94" s="128"/>
      <c r="GI94" s="128"/>
      <c r="GJ94" s="128"/>
      <c r="GK94" s="128"/>
      <c r="GL94" s="128"/>
      <c r="GM94" s="128"/>
      <c r="GN94" s="128"/>
      <c r="GO94" s="128"/>
      <c r="GP94" s="128"/>
      <c r="GQ94" s="128"/>
      <c r="GR94" s="128"/>
      <c r="GS94" s="128"/>
      <c r="GT94" s="128"/>
      <c r="GU94" s="128"/>
      <c r="GV94" s="128"/>
      <c r="GW94" s="128"/>
      <c r="GX94" s="128"/>
      <c r="GY94" s="128"/>
      <c r="GZ94" s="128"/>
      <c r="HA94" s="128"/>
      <c r="HB94" s="128"/>
      <c r="HC94" s="128"/>
      <c r="HD94" s="128"/>
      <c r="HE94" s="128"/>
      <c r="HF94" s="128"/>
      <c r="HG94" s="128"/>
      <c r="HH94" s="128"/>
      <c r="HI94" s="128"/>
      <c r="HJ94" s="128"/>
      <c r="HK94" s="128"/>
      <c r="HL94" s="128"/>
      <c r="HM94" s="128"/>
      <c r="HN94" s="128"/>
      <c r="HO94" s="128"/>
      <c r="HP94" s="128"/>
      <c r="HQ94" s="128"/>
      <c r="HR94" s="128"/>
      <c r="HS94" s="128"/>
      <c r="HT94" s="128"/>
      <c r="HU94" s="128"/>
      <c r="HV94" s="128"/>
      <c r="HW94" s="128"/>
      <c r="HX94" s="128"/>
      <c r="HY94" s="128"/>
      <c r="HZ94" s="128"/>
      <c r="IA94" s="128"/>
      <c r="IB94" s="128"/>
      <c r="IC94" s="128"/>
      <c r="ID94" s="128"/>
      <c r="IE94" s="128"/>
      <c r="IF94" s="128"/>
      <c r="IG94" s="128"/>
      <c r="IH94" s="128"/>
      <c r="II94" s="128"/>
      <c r="IJ94" s="128"/>
      <c r="IK94" s="128"/>
      <c r="IL94" s="128"/>
      <c r="IM94" s="128"/>
      <c r="IN94" s="128"/>
      <c r="IO94" s="128"/>
      <c r="IP94" s="128"/>
      <c r="IQ94" s="128"/>
      <c r="IR94" s="128"/>
      <c r="IS94" s="128"/>
      <c r="IT94" s="128"/>
      <c r="IU94" s="128"/>
      <c r="IV94" s="128"/>
      <c r="IW94" s="128"/>
      <c r="IX94" s="128"/>
      <c r="IY94" s="128"/>
      <c r="IZ94" s="128"/>
      <c r="JA94" s="128"/>
      <c r="JB94" s="128"/>
      <c r="JC94" s="128"/>
      <c r="JD94" s="128"/>
      <c r="JE94" s="128"/>
      <c r="JF94" s="128"/>
      <c r="JG94" s="128"/>
      <c r="JH94" s="128"/>
      <c r="JI94" s="128"/>
      <c r="JJ94" s="128"/>
      <c r="JK94" s="128"/>
      <c r="JL94" s="128"/>
      <c r="JM94" s="128"/>
      <c r="JN94" s="128"/>
      <c r="JO94" s="128"/>
      <c r="JP94" s="128"/>
      <c r="JQ94" s="128"/>
      <c r="JR94" s="128"/>
      <c r="JS94" s="128"/>
      <c r="JT94" s="128"/>
      <c r="JU94" s="128"/>
      <c r="JV94" s="128"/>
      <c r="JW94" s="128"/>
      <c r="JX94" s="128"/>
      <c r="JY94" s="128"/>
      <c r="JZ94" s="128"/>
      <c r="KA94" s="128"/>
      <c r="KB94" s="128"/>
      <c r="KC94" s="128"/>
      <c r="KD94" s="128"/>
      <c r="KE94" s="128"/>
      <c r="KF94" s="128"/>
      <c r="KG94" s="128"/>
      <c r="KH94" s="128"/>
      <c r="KI94" s="128"/>
      <c r="KJ94" s="128"/>
      <c r="KK94" s="128"/>
      <c r="KL94" s="128"/>
      <c r="KM94" s="128"/>
      <c r="KN94" s="128"/>
      <c r="KO94" s="128"/>
      <c r="KP94" s="128"/>
      <c r="KQ94" s="128"/>
      <c r="KR94" s="128"/>
      <c r="KS94" s="128"/>
      <c r="KT94" s="128"/>
      <c r="KU94" s="128"/>
      <c r="KV94" s="128"/>
      <c r="KW94" s="128"/>
      <c r="KX94" s="128"/>
      <c r="KY94" s="128"/>
      <c r="KZ94" s="128"/>
      <c r="LA94" s="128"/>
      <c r="LB94" s="128"/>
      <c r="LC94" s="128"/>
      <c r="LD94" s="128"/>
      <c r="LE94" s="128"/>
      <c r="LF94" s="128"/>
      <c r="LG94" s="128"/>
      <c r="LH94" s="128"/>
      <c r="LI94" s="128"/>
      <c r="LJ94" s="128"/>
      <c r="LK94" s="128"/>
      <c r="LL94" s="128"/>
      <c r="LM94" s="128"/>
      <c r="LN94" s="128"/>
      <c r="LO94" s="128"/>
      <c r="LP94" s="128"/>
      <c r="LQ94" s="128"/>
      <c r="LR94" s="128"/>
      <c r="LS94" s="128"/>
      <c r="LT94" s="128"/>
      <c r="LU94" s="128"/>
      <c r="LV94" s="128"/>
      <c r="LW94" s="128"/>
      <c r="LX94" s="128"/>
      <c r="LY94" s="128"/>
      <c r="LZ94" s="128"/>
      <c r="MA94" s="128"/>
      <c r="MB94" s="128"/>
      <c r="MC94" s="128"/>
      <c r="MD94" s="128"/>
      <c r="ME94" s="128"/>
      <c r="MF94" s="128"/>
      <c r="MG94" s="128"/>
      <c r="MH94" s="128"/>
      <c r="MI94" s="128"/>
      <c r="MJ94" s="128"/>
      <c r="MK94" s="128"/>
      <c r="ML94" s="128"/>
      <c r="MM94" s="128"/>
      <c r="MN94" s="128"/>
      <c r="MO94" s="128"/>
      <c r="MP94" s="128"/>
      <c r="MQ94" s="128"/>
      <c r="MR94" s="128"/>
      <c r="MS94" s="128"/>
      <c r="MT94" s="128"/>
      <c r="MU94" s="128"/>
      <c r="MV94" s="128"/>
      <c r="MW94" s="128"/>
      <c r="MX94" s="128"/>
      <c r="MY94" s="128"/>
      <c r="MZ94" s="128"/>
      <c r="NA94" s="128"/>
      <c r="NB94" s="128"/>
      <c r="NC94" s="128"/>
      <c r="ND94" s="128"/>
      <c r="NE94" s="128"/>
      <c r="NF94" s="128"/>
      <c r="NG94" s="128"/>
      <c r="NH94" s="128"/>
      <c r="NI94" s="128"/>
      <c r="NJ94" s="128"/>
      <c r="NK94" s="128"/>
      <c r="NL94" s="128"/>
      <c r="NM94" s="128"/>
      <c r="NN94" s="128"/>
      <c r="NO94" s="128"/>
      <c r="NP94" s="128"/>
      <c r="NQ94" s="128"/>
      <c r="NR94" s="128"/>
      <c r="NS94" s="128"/>
      <c r="NT94" s="128"/>
      <c r="NU94" s="128"/>
      <c r="NV94" s="128"/>
      <c r="NW94" s="128"/>
      <c r="NX94" s="128"/>
      <c r="NY94" s="128"/>
      <c r="NZ94" s="128"/>
      <c r="OA94" s="128"/>
      <c r="OB94" s="128"/>
      <c r="OC94" s="128"/>
      <c r="OD94" s="128"/>
      <c r="OE94" s="128"/>
      <c r="OF94" s="128"/>
      <c r="OG94" s="128"/>
      <c r="OH94" s="128"/>
      <c r="OI94" s="128"/>
      <c r="OJ94" s="128"/>
      <c r="OK94" s="128"/>
      <c r="OL94" s="128"/>
      <c r="OM94" s="128"/>
      <c r="ON94" s="128"/>
      <c r="OO94" s="128"/>
      <c r="OP94" s="128"/>
      <c r="OQ94" s="128"/>
      <c r="OR94" s="128"/>
      <c r="OS94" s="128"/>
      <c r="OT94" s="128"/>
      <c r="OU94" s="128"/>
      <c r="OV94" s="128"/>
      <c r="OW94" s="128"/>
      <c r="OX94" s="128"/>
      <c r="OY94" s="128"/>
      <c r="OZ94" s="128"/>
      <c r="PA94" s="128"/>
      <c r="PB94" s="128"/>
      <c r="PC94" s="128"/>
      <c r="PD94" s="128"/>
      <c r="PE94" s="128"/>
      <c r="PF94" s="128"/>
      <c r="PG94" s="128"/>
      <c r="PH94" s="128"/>
      <c r="PI94" s="128"/>
      <c r="PJ94" s="128"/>
      <c r="PK94" s="128"/>
      <c r="PL94" s="128"/>
      <c r="PM94" s="128"/>
      <c r="PN94" s="128"/>
      <c r="PO94" s="128"/>
      <c r="PP94" s="128"/>
      <c r="PQ94" s="128"/>
      <c r="PR94" s="128"/>
      <c r="PS94" s="128"/>
      <c r="PT94" s="128"/>
      <c r="PU94" s="128"/>
      <c r="PV94" s="128"/>
      <c r="PW94" s="128"/>
      <c r="PX94" s="128"/>
      <c r="PY94" s="128"/>
      <c r="PZ94" s="128"/>
      <c r="QA94" s="128"/>
      <c r="QB94" s="128"/>
      <c r="QC94" s="128"/>
      <c r="QD94" s="128"/>
      <c r="QE94" s="128"/>
      <c r="QF94" s="128"/>
      <c r="QG94" s="128"/>
      <c r="QH94" s="128"/>
      <c r="QI94" s="128"/>
      <c r="QJ94" s="128"/>
      <c r="QK94" s="128"/>
      <c r="QL94" s="128"/>
      <c r="QM94" s="128"/>
      <c r="QN94" s="128"/>
      <c r="QO94" s="128"/>
      <c r="QP94" s="128"/>
      <c r="QQ94" s="128"/>
      <c r="QR94" s="128"/>
      <c r="QS94" s="128"/>
      <c r="QT94" s="128"/>
      <c r="QU94" s="128"/>
      <c r="QV94" s="128"/>
      <c r="QW94" s="128"/>
      <c r="QX94" s="128"/>
      <c r="QY94" s="128"/>
      <c r="QZ94" s="128"/>
      <c r="RA94" s="128"/>
      <c r="RB94" s="128"/>
      <c r="RC94" s="128"/>
      <c r="RD94" s="128"/>
      <c r="RE94" s="128"/>
      <c r="RF94" s="128"/>
      <c r="RG94" s="128"/>
      <c r="RH94" s="128"/>
      <c r="RI94" s="128"/>
      <c r="RJ94" s="128"/>
      <c r="RK94" s="128"/>
      <c r="RL94" s="128"/>
      <c r="RM94" s="128"/>
      <c r="RN94" s="128"/>
      <c r="RO94" s="128"/>
      <c r="RP94" s="128"/>
      <c r="RQ94" s="128"/>
      <c r="RR94" s="128"/>
      <c r="RS94" s="128"/>
      <c r="RT94" s="128"/>
      <c r="RU94" s="128"/>
      <c r="RV94" s="128"/>
      <c r="RW94" s="128"/>
      <c r="RX94" s="128"/>
      <c r="RY94" s="128"/>
      <c r="RZ94" s="128"/>
      <c r="SA94" s="128"/>
      <c r="SB94" s="128"/>
      <c r="SC94" s="128"/>
      <c r="SD94" s="128"/>
      <c r="SE94" s="128"/>
      <c r="SF94" s="128"/>
      <c r="SG94" s="128"/>
      <c r="SH94" s="128"/>
      <c r="SI94" s="128"/>
      <c r="SJ94" s="128"/>
      <c r="SK94" s="128"/>
      <c r="SL94" s="128"/>
      <c r="SM94" s="128"/>
      <c r="SN94" s="128"/>
      <c r="SO94" s="128"/>
      <c r="SP94" s="128"/>
      <c r="SQ94" s="128"/>
      <c r="SR94" s="128"/>
      <c r="SS94" s="128"/>
      <c r="ST94" s="128"/>
      <c r="SU94" s="128"/>
      <c r="SV94" s="128"/>
      <c r="SW94" s="128"/>
      <c r="SX94" s="128"/>
      <c r="SY94" s="128"/>
      <c r="SZ94" s="128"/>
      <c r="TA94" s="128"/>
      <c r="TB94" s="128"/>
      <c r="TC94" s="128"/>
      <c r="TD94" s="128"/>
      <c r="TE94" s="128"/>
      <c r="TF94" s="128"/>
      <c r="TG94" s="128"/>
      <c r="TH94" s="128"/>
      <c r="TI94" s="128"/>
      <c r="TJ94" s="128"/>
      <c r="TK94" s="128"/>
      <c r="TL94" s="128"/>
      <c r="TM94" s="128"/>
      <c r="TN94" s="128"/>
      <c r="TO94" s="128"/>
      <c r="TP94" s="128"/>
      <c r="TQ94" s="128"/>
      <c r="TR94" s="128"/>
      <c r="TS94" s="128"/>
      <c r="TT94" s="128"/>
      <c r="TU94" s="128"/>
      <c r="TV94" s="128"/>
      <c r="TW94" s="128"/>
      <c r="TX94" s="128"/>
      <c r="TY94" s="128"/>
      <c r="TZ94" s="128"/>
      <c r="UA94" s="128"/>
      <c r="UB94" s="128"/>
      <c r="UC94" s="128"/>
      <c r="UD94" s="128"/>
      <c r="UE94" s="128"/>
      <c r="UF94" s="128"/>
      <c r="UG94" s="128"/>
      <c r="UH94" s="128"/>
      <c r="UI94" s="128"/>
      <c r="UJ94" s="128"/>
      <c r="UK94" s="128"/>
      <c r="UL94" s="128"/>
      <c r="UM94" s="128"/>
      <c r="UN94" s="128"/>
      <c r="UO94" s="128"/>
      <c r="UP94" s="128"/>
      <c r="UQ94" s="128"/>
      <c r="UR94" s="128"/>
      <c r="US94" s="128"/>
      <c r="UT94" s="128"/>
      <c r="UU94" s="128"/>
      <c r="UV94" s="128"/>
      <c r="UW94" s="128"/>
      <c r="UX94" s="128"/>
      <c r="UY94" s="128"/>
      <c r="UZ94" s="128"/>
      <c r="VA94" s="128"/>
      <c r="VB94" s="128"/>
      <c r="VC94" s="128"/>
      <c r="VD94" s="128"/>
      <c r="VE94" s="128"/>
      <c r="VF94" s="128"/>
      <c r="VG94" s="128"/>
      <c r="VH94" s="128"/>
      <c r="VI94" s="128"/>
      <c r="VJ94" s="128"/>
      <c r="VK94" s="128"/>
      <c r="VL94" s="128"/>
      <c r="VM94" s="128"/>
      <c r="VN94" s="128"/>
      <c r="VO94" s="128"/>
      <c r="VP94" s="128"/>
      <c r="VQ94" s="128"/>
      <c r="VR94" s="128"/>
      <c r="VS94" s="128"/>
      <c r="VT94" s="128"/>
      <c r="VU94" s="128"/>
      <c r="VV94" s="128"/>
      <c r="VW94" s="128"/>
      <c r="VX94" s="128"/>
      <c r="VY94" s="128"/>
      <c r="VZ94" s="128"/>
      <c r="WA94" s="128"/>
      <c r="WB94" s="128"/>
      <c r="WC94" s="128"/>
      <c r="WD94" s="128"/>
      <c r="WE94" s="128"/>
      <c r="WF94" s="128"/>
      <c r="WG94" s="128"/>
      <c r="WH94" s="128"/>
      <c r="WI94" s="128"/>
      <c r="WJ94" s="128"/>
      <c r="WK94" s="128"/>
      <c r="WL94" s="128"/>
      <c r="WM94" s="128"/>
      <c r="WN94" s="128"/>
      <c r="WO94" s="128"/>
      <c r="WP94" s="128"/>
      <c r="WQ94" s="128"/>
      <c r="WR94" s="128"/>
      <c r="WS94" s="128"/>
      <c r="WT94" s="128"/>
      <c r="WU94" s="128"/>
      <c r="WV94" s="128"/>
      <c r="WW94" s="128"/>
      <c r="WX94" s="128"/>
      <c r="WY94" s="128"/>
      <c r="WZ94" s="128"/>
      <c r="XA94" s="128"/>
      <c r="XB94" s="128"/>
      <c r="XC94" s="128"/>
      <c r="XD94" s="128"/>
      <c r="XE94" s="128"/>
      <c r="XF94" s="128"/>
      <c r="XG94" s="128"/>
      <c r="XH94" s="128"/>
      <c r="XI94" s="128"/>
      <c r="XJ94" s="128"/>
      <c r="XK94" s="128"/>
      <c r="XL94" s="128"/>
      <c r="XM94" s="128"/>
      <c r="XN94" s="128"/>
      <c r="XO94" s="128"/>
      <c r="XP94" s="128"/>
      <c r="XQ94" s="128"/>
      <c r="XR94" s="128"/>
      <c r="XS94" s="128"/>
      <c r="XT94" s="128"/>
      <c r="XU94" s="128"/>
      <c r="XV94" s="128"/>
      <c r="XW94" s="128"/>
      <c r="XX94" s="128"/>
      <c r="XY94" s="128"/>
      <c r="XZ94" s="128"/>
      <c r="YA94" s="128"/>
      <c r="YB94" s="128"/>
      <c r="YC94" s="128"/>
      <c r="YD94" s="128"/>
      <c r="YE94" s="128"/>
      <c r="YF94" s="128"/>
      <c r="YG94" s="128"/>
      <c r="YH94" s="128"/>
      <c r="YI94" s="128"/>
      <c r="YJ94" s="128"/>
      <c r="YK94" s="128"/>
      <c r="YL94" s="128"/>
      <c r="YM94" s="128"/>
      <c r="YN94" s="128"/>
      <c r="YO94" s="128"/>
      <c r="YP94" s="128"/>
      <c r="YQ94" s="128"/>
      <c r="YR94" s="128"/>
      <c r="YS94" s="128"/>
      <c r="YT94" s="128"/>
      <c r="YU94" s="128"/>
      <c r="YV94" s="128"/>
      <c r="YW94" s="128"/>
      <c r="YX94" s="128"/>
      <c r="YY94" s="128"/>
      <c r="YZ94" s="128"/>
      <c r="ZA94" s="128"/>
      <c r="ZB94" s="128"/>
      <c r="ZC94" s="128"/>
      <c r="ZD94" s="128"/>
      <c r="ZE94" s="128"/>
      <c r="ZF94" s="128"/>
      <c r="ZG94" s="128"/>
      <c r="ZH94" s="128"/>
      <c r="ZI94" s="128"/>
      <c r="ZJ94" s="128"/>
      <c r="ZK94" s="128"/>
      <c r="ZL94" s="128"/>
      <c r="ZM94" s="128"/>
      <c r="ZN94" s="128"/>
      <c r="ZO94" s="128"/>
      <c r="ZP94" s="128"/>
      <c r="ZQ94" s="128"/>
      <c r="ZR94" s="128"/>
      <c r="ZS94" s="128"/>
      <c r="ZT94" s="128"/>
      <c r="ZU94" s="128"/>
      <c r="ZV94" s="128"/>
      <c r="ZW94" s="128"/>
      <c r="ZX94" s="128"/>
      <c r="ZY94" s="128"/>
      <c r="ZZ94" s="128"/>
      <c r="AAA94" s="128"/>
      <c r="AAB94" s="128"/>
      <c r="AAC94" s="128"/>
      <c r="AAD94" s="128"/>
      <c r="AAE94" s="128"/>
      <c r="AAF94" s="128"/>
      <c r="AAG94" s="128"/>
      <c r="AAH94" s="128"/>
      <c r="AAI94" s="128"/>
      <c r="AAJ94" s="128"/>
      <c r="AAK94" s="128"/>
      <c r="AAL94" s="128"/>
      <c r="AAM94" s="128"/>
      <c r="AAN94" s="128"/>
      <c r="AAO94" s="128"/>
      <c r="AAP94" s="128"/>
      <c r="AAQ94" s="128"/>
      <c r="AAR94" s="128"/>
      <c r="AAS94" s="128"/>
      <c r="AAT94" s="128"/>
      <c r="AAU94" s="128"/>
      <c r="AAV94" s="128"/>
      <c r="AAW94" s="128"/>
      <c r="AAX94" s="128"/>
      <c r="AAY94" s="128"/>
      <c r="AAZ94" s="128"/>
      <c r="ABA94" s="128"/>
      <c r="ABB94" s="128"/>
      <c r="ABC94" s="128"/>
      <c r="ABD94" s="128"/>
      <c r="ABE94" s="128"/>
      <c r="ABF94" s="128"/>
      <c r="ABG94" s="128"/>
      <c r="ABH94" s="128"/>
      <c r="ABI94" s="128"/>
      <c r="ABJ94" s="128"/>
      <c r="ABK94" s="128"/>
      <c r="ABL94" s="128"/>
      <c r="ABM94" s="128"/>
      <c r="ABN94" s="128"/>
      <c r="ABO94" s="128"/>
      <c r="ABP94" s="128"/>
      <c r="ABQ94" s="128"/>
      <c r="ABR94" s="128"/>
      <c r="ABS94" s="128"/>
      <c r="ABT94" s="128"/>
      <c r="ABU94" s="128"/>
      <c r="ABV94" s="128"/>
      <c r="ABW94" s="128"/>
      <c r="ABX94" s="128"/>
      <c r="ABY94" s="128"/>
      <c r="ABZ94" s="128"/>
      <c r="ACA94" s="128"/>
      <c r="ACB94" s="128"/>
      <c r="ACC94" s="128"/>
      <c r="ACD94" s="128"/>
      <c r="ACE94" s="128"/>
      <c r="ACF94" s="128"/>
      <c r="ACG94" s="128"/>
      <c r="ACH94" s="128"/>
      <c r="ACI94" s="128"/>
      <c r="ACJ94" s="128"/>
      <c r="ACK94" s="128"/>
      <c r="ACL94" s="128"/>
      <c r="ACM94" s="128"/>
      <c r="ACN94" s="128"/>
      <c r="ACO94" s="128"/>
      <c r="ACP94" s="128"/>
      <c r="ACQ94" s="128"/>
      <c r="ACR94" s="128"/>
      <c r="ACS94" s="128"/>
      <c r="ACT94" s="128"/>
      <c r="ACU94" s="128"/>
      <c r="ACV94" s="128"/>
      <c r="ACW94" s="128"/>
      <c r="ACX94" s="128"/>
      <c r="ACY94" s="128"/>
      <c r="ACZ94" s="128"/>
      <c r="ADA94" s="128"/>
      <c r="ADB94" s="128"/>
      <c r="ADC94" s="128"/>
      <c r="ADD94" s="128"/>
      <c r="ADE94" s="128"/>
      <c r="ADF94" s="128"/>
      <c r="ADG94" s="128"/>
      <c r="ADH94" s="128"/>
      <c r="ADI94" s="128"/>
      <c r="ADJ94" s="128"/>
      <c r="ADK94" s="128"/>
      <c r="ADL94" s="128"/>
      <c r="ADM94" s="128"/>
      <c r="ADN94" s="128"/>
      <c r="ADO94" s="128"/>
      <c r="ADP94" s="128"/>
      <c r="ADQ94" s="128"/>
      <c r="ADR94" s="128"/>
      <c r="ADS94" s="128"/>
      <c r="ADT94" s="128"/>
      <c r="ADU94" s="128"/>
      <c r="ADV94" s="128"/>
      <c r="ADW94" s="128"/>
      <c r="ADX94" s="128"/>
      <c r="ADY94" s="128"/>
      <c r="ADZ94" s="128"/>
      <c r="AEA94" s="128"/>
      <c r="AEB94" s="128"/>
      <c r="AEC94" s="128"/>
      <c r="AED94" s="128"/>
      <c r="AEE94" s="128"/>
      <c r="AEF94" s="128"/>
      <c r="AEG94" s="128"/>
      <c r="AEH94" s="128"/>
      <c r="AEI94" s="128"/>
      <c r="AEJ94" s="128"/>
      <c r="AEK94" s="128"/>
      <c r="AEL94" s="128"/>
      <c r="AEM94" s="128"/>
      <c r="AEN94" s="128"/>
      <c r="AEO94" s="128"/>
      <c r="AEP94" s="128"/>
      <c r="AEQ94" s="128"/>
      <c r="AER94" s="128"/>
      <c r="AES94" s="128"/>
      <c r="AET94" s="128"/>
      <c r="AEU94" s="128"/>
      <c r="AEV94" s="128"/>
      <c r="AEW94" s="128"/>
      <c r="AEX94" s="128"/>
      <c r="AEY94" s="128"/>
      <c r="AEZ94" s="128"/>
      <c r="AFA94" s="128"/>
      <c r="AFB94" s="128"/>
      <c r="AFC94" s="128"/>
      <c r="AFD94" s="128"/>
      <c r="AFE94" s="128"/>
      <c r="AFF94" s="128"/>
      <c r="AFG94" s="128"/>
      <c r="AFH94" s="128"/>
      <c r="AFI94" s="128"/>
      <c r="AFJ94" s="128"/>
      <c r="AFK94" s="128"/>
      <c r="AFL94" s="128"/>
      <c r="AFM94" s="128"/>
      <c r="AFN94" s="128"/>
      <c r="AFO94" s="128"/>
      <c r="AFP94" s="128"/>
      <c r="AFQ94" s="128"/>
      <c r="AFR94" s="128"/>
      <c r="AFS94" s="128"/>
      <c r="AFT94" s="128"/>
      <c r="AFU94" s="128"/>
      <c r="AFV94" s="128"/>
      <c r="AFW94" s="128"/>
      <c r="AFX94" s="128"/>
      <c r="AFY94" s="128"/>
      <c r="AFZ94" s="128"/>
      <c r="AGA94" s="128"/>
      <c r="AGB94" s="128"/>
      <c r="AGC94" s="128"/>
      <c r="AGD94" s="128"/>
      <c r="AGE94" s="128"/>
      <c r="AGF94" s="128"/>
      <c r="AGG94" s="128"/>
      <c r="AGH94" s="128"/>
      <c r="AGI94" s="128"/>
      <c r="AGJ94" s="128"/>
      <c r="AGK94" s="128"/>
      <c r="AGL94" s="128"/>
      <c r="AGM94" s="128"/>
      <c r="AGN94" s="128"/>
      <c r="AGO94" s="128"/>
      <c r="AGP94" s="128"/>
      <c r="AGQ94" s="128"/>
      <c r="AGR94" s="128"/>
      <c r="AGS94" s="128"/>
      <c r="AGT94" s="128"/>
      <c r="AGU94" s="128"/>
      <c r="AGV94" s="128"/>
      <c r="AGW94" s="128"/>
      <c r="AGX94" s="128"/>
      <c r="AGY94" s="128"/>
      <c r="AGZ94" s="128"/>
      <c r="AHA94" s="128"/>
      <c r="AHB94" s="128"/>
      <c r="AHC94" s="128"/>
      <c r="AHD94" s="128"/>
      <c r="AHE94" s="128"/>
      <c r="AHF94" s="128"/>
      <c r="AHG94" s="128"/>
      <c r="AHH94" s="128"/>
      <c r="AHI94" s="128"/>
      <c r="AHJ94" s="128"/>
      <c r="AHK94" s="128"/>
      <c r="AHL94" s="128"/>
      <c r="AHM94" s="128"/>
      <c r="AHN94" s="128"/>
      <c r="AHO94" s="128"/>
      <c r="AHP94" s="128"/>
      <c r="AHQ94" s="128"/>
      <c r="AHR94" s="128"/>
      <c r="AHS94" s="128"/>
      <c r="AHT94" s="128"/>
      <c r="AHU94" s="128"/>
      <c r="AHV94" s="128"/>
      <c r="AHW94" s="128"/>
      <c r="AHX94" s="128"/>
      <c r="AHY94" s="128"/>
      <c r="AHZ94" s="128"/>
      <c r="AIA94" s="128"/>
      <c r="AIB94" s="128"/>
      <c r="AIC94" s="128"/>
      <c r="AID94" s="128"/>
      <c r="AIE94" s="128"/>
      <c r="AIF94" s="128"/>
      <c r="AIG94" s="128"/>
      <c r="AIH94" s="128"/>
      <c r="AII94" s="128"/>
      <c r="AIJ94" s="128"/>
      <c r="AIK94" s="128"/>
      <c r="AIL94" s="128"/>
      <c r="AIM94" s="128"/>
      <c r="AIN94" s="128"/>
      <c r="AIO94" s="128"/>
      <c r="AIP94" s="128"/>
      <c r="AIQ94" s="128"/>
      <c r="AIR94" s="128"/>
      <c r="AIS94" s="128"/>
      <c r="AIT94" s="128"/>
      <c r="AIU94" s="128"/>
      <c r="AIV94" s="128"/>
      <c r="AIW94" s="128"/>
      <c r="AIX94" s="128"/>
      <c r="AIY94" s="128"/>
      <c r="AIZ94" s="128"/>
      <c r="AJA94" s="128"/>
      <c r="AJB94" s="128"/>
      <c r="AJC94" s="128"/>
      <c r="AJD94" s="128"/>
      <c r="AJE94" s="128"/>
      <c r="AJF94" s="128"/>
      <c r="AJG94" s="128"/>
      <c r="AJH94" s="128"/>
      <c r="AJI94" s="128"/>
      <c r="AJJ94" s="128"/>
      <c r="AJK94" s="128"/>
      <c r="AJL94" s="128"/>
      <c r="AJM94" s="128"/>
      <c r="AJN94" s="128"/>
      <c r="AJO94" s="128"/>
      <c r="AJP94" s="128"/>
      <c r="AJQ94" s="128"/>
      <c r="AJR94" s="128"/>
      <c r="AJS94" s="128"/>
      <c r="AJT94" s="128"/>
      <c r="AJU94" s="128"/>
      <c r="AJV94" s="128"/>
      <c r="AJW94" s="128"/>
      <c r="AJX94" s="128"/>
      <c r="AJY94" s="128"/>
      <c r="AJZ94" s="128"/>
      <c r="AKA94" s="128"/>
      <c r="AKB94" s="128"/>
      <c r="AKC94" s="128"/>
      <c r="AKD94" s="128"/>
      <c r="AKE94" s="128"/>
      <c r="AKF94" s="128"/>
      <c r="AKG94" s="128"/>
      <c r="AKH94" s="128"/>
      <c r="AKI94" s="128"/>
      <c r="AKJ94" s="128"/>
      <c r="AKK94" s="128"/>
      <c r="AKL94" s="128"/>
      <c r="AKM94" s="128"/>
      <c r="AKN94" s="128"/>
      <c r="AKO94" s="128"/>
      <c r="AKP94" s="128"/>
      <c r="AKQ94" s="128"/>
      <c r="AKR94" s="128"/>
      <c r="AKS94" s="128"/>
      <c r="AKT94" s="128"/>
      <c r="AKU94" s="128"/>
      <c r="AKV94" s="128"/>
      <c r="AKW94" s="128"/>
      <c r="AKX94" s="128"/>
      <c r="AKY94" s="128"/>
      <c r="AKZ94" s="128"/>
      <c r="ALA94" s="128"/>
      <c r="ALB94" s="128"/>
      <c r="ALC94" s="128"/>
      <c r="ALD94" s="128"/>
      <c r="ALE94" s="128"/>
      <c r="ALF94" s="128"/>
      <c r="ALG94" s="128"/>
      <c r="ALH94" s="128"/>
      <c r="ALI94" s="128"/>
      <c r="ALJ94" s="128"/>
      <c r="ALK94" s="128"/>
      <c r="ALL94" s="128"/>
      <c r="ALM94" s="128"/>
      <c r="ALN94" s="128"/>
      <c r="ALO94" s="128"/>
      <c r="ALP94" s="128"/>
      <c r="ALQ94" s="128"/>
      <c r="ALR94" s="128"/>
      <c r="ALS94" s="128"/>
      <c r="ALT94" s="128"/>
      <c r="ALU94" s="128"/>
      <c r="ALV94" s="128"/>
      <c r="ALW94" s="128"/>
      <c r="ALX94" s="128"/>
      <c r="ALY94" s="128"/>
      <c r="ALZ94" s="128"/>
      <c r="AMA94" s="128"/>
      <c r="AMB94" s="128"/>
      <c r="AMC94" s="128"/>
      <c r="AMD94" s="128"/>
      <c r="AME94" s="128"/>
      <c r="AMF94" s="128"/>
      <c r="AMG94" s="128"/>
      <c r="AMH94" s="128"/>
    </row>
    <row r="95" spans="1:1022" ht="13.9" customHeight="1" x14ac:dyDescent="0.3">
      <c r="A95" s="130" t="s">
        <v>21</v>
      </c>
      <c r="B95" s="157">
        <v>1</v>
      </c>
      <c r="C95" s="130"/>
      <c r="D95" s="176"/>
      <c r="E95" s="173"/>
      <c r="F95" s="173"/>
      <c r="G95" s="173"/>
      <c r="H95" s="176"/>
      <c r="I95" s="176"/>
      <c r="J95" s="173"/>
      <c r="K95" s="173"/>
      <c r="L95" s="173"/>
      <c r="M95" s="173"/>
      <c r="N95" s="173"/>
      <c r="O95" s="173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  <c r="FS95" s="128"/>
      <c r="FT95" s="128"/>
      <c r="FU95" s="128"/>
      <c r="FV95" s="128"/>
      <c r="FW95" s="128"/>
      <c r="FX95" s="128"/>
      <c r="FY95" s="128"/>
      <c r="FZ95" s="128"/>
      <c r="GA95" s="128"/>
      <c r="GB95" s="128"/>
      <c r="GC95" s="128"/>
      <c r="GD95" s="128"/>
      <c r="GE95" s="128"/>
      <c r="GF95" s="128"/>
      <c r="GG95" s="128"/>
      <c r="GH95" s="128"/>
      <c r="GI95" s="128"/>
      <c r="GJ95" s="128"/>
      <c r="GK95" s="128"/>
      <c r="GL95" s="128"/>
      <c r="GM95" s="128"/>
      <c r="GN95" s="128"/>
      <c r="GO95" s="128"/>
      <c r="GP95" s="128"/>
      <c r="GQ95" s="128"/>
      <c r="GR95" s="128"/>
      <c r="GS95" s="128"/>
      <c r="GT95" s="128"/>
      <c r="GU95" s="128"/>
      <c r="GV95" s="128"/>
      <c r="GW95" s="128"/>
      <c r="GX95" s="128"/>
      <c r="GY95" s="128"/>
      <c r="GZ95" s="128"/>
      <c r="HA95" s="128"/>
      <c r="HB95" s="128"/>
      <c r="HC95" s="128"/>
      <c r="HD95" s="128"/>
      <c r="HE95" s="128"/>
      <c r="HF95" s="128"/>
      <c r="HG95" s="128"/>
      <c r="HH95" s="128"/>
      <c r="HI95" s="128"/>
      <c r="HJ95" s="128"/>
      <c r="HK95" s="128"/>
      <c r="HL95" s="128"/>
      <c r="HM95" s="128"/>
      <c r="HN95" s="128"/>
      <c r="HO95" s="128"/>
      <c r="HP95" s="128"/>
      <c r="HQ95" s="128"/>
      <c r="HR95" s="128"/>
      <c r="HS95" s="128"/>
      <c r="HT95" s="128"/>
      <c r="HU95" s="128"/>
      <c r="HV95" s="128"/>
      <c r="HW95" s="128"/>
      <c r="HX95" s="128"/>
      <c r="HY95" s="128"/>
      <c r="HZ95" s="128"/>
      <c r="IA95" s="128"/>
      <c r="IB95" s="128"/>
      <c r="IC95" s="128"/>
      <c r="ID95" s="128"/>
      <c r="IE95" s="128"/>
      <c r="IF95" s="128"/>
      <c r="IG95" s="128"/>
      <c r="IH95" s="128"/>
      <c r="II95" s="128"/>
      <c r="IJ95" s="128"/>
      <c r="IK95" s="128"/>
      <c r="IL95" s="128"/>
      <c r="IM95" s="128"/>
      <c r="IN95" s="128"/>
      <c r="IO95" s="128"/>
      <c r="IP95" s="128"/>
      <c r="IQ95" s="128"/>
      <c r="IR95" s="128"/>
      <c r="IS95" s="128"/>
      <c r="IT95" s="128"/>
      <c r="IU95" s="128"/>
      <c r="IV95" s="128"/>
      <c r="IW95" s="128"/>
      <c r="IX95" s="128"/>
      <c r="IY95" s="128"/>
      <c r="IZ95" s="128"/>
      <c r="JA95" s="128"/>
      <c r="JB95" s="128"/>
      <c r="JC95" s="128"/>
      <c r="JD95" s="128"/>
      <c r="JE95" s="128"/>
      <c r="JF95" s="128"/>
      <c r="JG95" s="128"/>
      <c r="JH95" s="128"/>
      <c r="JI95" s="128"/>
      <c r="JJ95" s="128"/>
      <c r="JK95" s="128"/>
      <c r="JL95" s="128"/>
      <c r="JM95" s="128"/>
      <c r="JN95" s="128"/>
      <c r="JO95" s="128"/>
      <c r="JP95" s="128"/>
      <c r="JQ95" s="128"/>
      <c r="JR95" s="128"/>
      <c r="JS95" s="128"/>
      <c r="JT95" s="128"/>
      <c r="JU95" s="128"/>
      <c r="JV95" s="128"/>
      <c r="JW95" s="128"/>
      <c r="JX95" s="128"/>
      <c r="JY95" s="128"/>
      <c r="JZ95" s="128"/>
      <c r="KA95" s="128"/>
      <c r="KB95" s="128"/>
      <c r="KC95" s="128"/>
      <c r="KD95" s="128"/>
      <c r="KE95" s="128"/>
      <c r="KF95" s="128"/>
      <c r="KG95" s="128"/>
      <c r="KH95" s="128"/>
      <c r="KI95" s="128"/>
      <c r="KJ95" s="128"/>
      <c r="KK95" s="128"/>
      <c r="KL95" s="128"/>
      <c r="KM95" s="128"/>
      <c r="KN95" s="128"/>
      <c r="KO95" s="128"/>
      <c r="KP95" s="128"/>
      <c r="KQ95" s="128"/>
      <c r="KR95" s="128"/>
      <c r="KS95" s="128"/>
      <c r="KT95" s="128"/>
      <c r="KU95" s="128"/>
      <c r="KV95" s="128"/>
      <c r="KW95" s="128"/>
      <c r="KX95" s="128"/>
      <c r="KY95" s="128"/>
      <c r="KZ95" s="128"/>
      <c r="LA95" s="128"/>
      <c r="LB95" s="128"/>
      <c r="LC95" s="128"/>
      <c r="LD95" s="128"/>
      <c r="LE95" s="128"/>
      <c r="LF95" s="128"/>
      <c r="LG95" s="128"/>
      <c r="LH95" s="128"/>
      <c r="LI95" s="128"/>
      <c r="LJ95" s="128"/>
      <c r="LK95" s="128"/>
      <c r="LL95" s="128"/>
      <c r="LM95" s="128"/>
      <c r="LN95" s="128"/>
      <c r="LO95" s="128"/>
      <c r="LP95" s="128"/>
      <c r="LQ95" s="128"/>
      <c r="LR95" s="128"/>
      <c r="LS95" s="128"/>
      <c r="LT95" s="128"/>
      <c r="LU95" s="128"/>
      <c r="LV95" s="128"/>
      <c r="LW95" s="128"/>
      <c r="LX95" s="128"/>
      <c r="LY95" s="128"/>
      <c r="LZ95" s="128"/>
      <c r="MA95" s="128"/>
      <c r="MB95" s="128"/>
      <c r="MC95" s="128"/>
      <c r="MD95" s="128"/>
      <c r="ME95" s="128"/>
      <c r="MF95" s="128"/>
      <c r="MG95" s="128"/>
      <c r="MH95" s="128"/>
      <c r="MI95" s="128"/>
      <c r="MJ95" s="128"/>
      <c r="MK95" s="128"/>
      <c r="ML95" s="128"/>
      <c r="MM95" s="128"/>
      <c r="MN95" s="128"/>
      <c r="MO95" s="128"/>
      <c r="MP95" s="128"/>
      <c r="MQ95" s="128"/>
      <c r="MR95" s="128"/>
      <c r="MS95" s="128"/>
      <c r="MT95" s="128"/>
      <c r="MU95" s="128"/>
      <c r="MV95" s="128"/>
      <c r="MW95" s="128"/>
      <c r="MX95" s="128"/>
      <c r="MY95" s="128"/>
      <c r="MZ95" s="128"/>
      <c r="NA95" s="128"/>
      <c r="NB95" s="128"/>
      <c r="NC95" s="128"/>
      <c r="ND95" s="128"/>
      <c r="NE95" s="128"/>
      <c r="NF95" s="128"/>
      <c r="NG95" s="128"/>
      <c r="NH95" s="128"/>
      <c r="NI95" s="128"/>
      <c r="NJ95" s="128"/>
      <c r="NK95" s="128"/>
      <c r="NL95" s="128"/>
      <c r="NM95" s="128"/>
      <c r="NN95" s="128"/>
      <c r="NO95" s="128"/>
      <c r="NP95" s="128"/>
      <c r="NQ95" s="128"/>
      <c r="NR95" s="128"/>
      <c r="NS95" s="128"/>
      <c r="NT95" s="128"/>
      <c r="NU95" s="128"/>
      <c r="NV95" s="128"/>
      <c r="NW95" s="128"/>
      <c r="NX95" s="128"/>
      <c r="NY95" s="128"/>
      <c r="NZ95" s="128"/>
      <c r="OA95" s="128"/>
      <c r="OB95" s="128"/>
      <c r="OC95" s="128"/>
      <c r="OD95" s="128"/>
      <c r="OE95" s="128"/>
      <c r="OF95" s="128"/>
      <c r="OG95" s="128"/>
      <c r="OH95" s="128"/>
      <c r="OI95" s="128"/>
      <c r="OJ95" s="128"/>
      <c r="OK95" s="128"/>
      <c r="OL95" s="128"/>
      <c r="OM95" s="128"/>
      <c r="ON95" s="128"/>
      <c r="OO95" s="128"/>
      <c r="OP95" s="128"/>
      <c r="OQ95" s="128"/>
      <c r="OR95" s="128"/>
      <c r="OS95" s="128"/>
      <c r="OT95" s="128"/>
      <c r="OU95" s="128"/>
      <c r="OV95" s="128"/>
      <c r="OW95" s="128"/>
      <c r="OX95" s="128"/>
      <c r="OY95" s="128"/>
      <c r="OZ95" s="128"/>
      <c r="PA95" s="128"/>
      <c r="PB95" s="128"/>
      <c r="PC95" s="128"/>
      <c r="PD95" s="128"/>
      <c r="PE95" s="128"/>
      <c r="PF95" s="128"/>
      <c r="PG95" s="128"/>
      <c r="PH95" s="128"/>
      <c r="PI95" s="128"/>
      <c r="PJ95" s="128"/>
      <c r="PK95" s="128"/>
      <c r="PL95" s="128"/>
      <c r="PM95" s="128"/>
      <c r="PN95" s="128"/>
      <c r="PO95" s="128"/>
      <c r="PP95" s="128"/>
      <c r="PQ95" s="128"/>
      <c r="PR95" s="128"/>
      <c r="PS95" s="128"/>
      <c r="PT95" s="128"/>
      <c r="PU95" s="128"/>
      <c r="PV95" s="128"/>
      <c r="PW95" s="128"/>
      <c r="PX95" s="128"/>
      <c r="PY95" s="128"/>
      <c r="PZ95" s="128"/>
      <c r="QA95" s="128"/>
      <c r="QB95" s="128"/>
      <c r="QC95" s="128"/>
      <c r="QD95" s="128"/>
      <c r="QE95" s="128"/>
      <c r="QF95" s="128"/>
      <c r="QG95" s="128"/>
      <c r="QH95" s="128"/>
      <c r="QI95" s="128"/>
      <c r="QJ95" s="128"/>
      <c r="QK95" s="128"/>
      <c r="QL95" s="128"/>
      <c r="QM95" s="128"/>
      <c r="QN95" s="128"/>
      <c r="QO95" s="128"/>
      <c r="QP95" s="128"/>
      <c r="QQ95" s="128"/>
      <c r="QR95" s="128"/>
      <c r="QS95" s="128"/>
      <c r="QT95" s="128"/>
      <c r="QU95" s="128"/>
      <c r="QV95" s="128"/>
      <c r="QW95" s="128"/>
      <c r="QX95" s="128"/>
      <c r="QY95" s="128"/>
      <c r="QZ95" s="128"/>
      <c r="RA95" s="128"/>
      <c r="RB95" s="128"/>
      <c r="RC95" s="128"/>
      <c r="RD95" s="128"/>
      <c r="RE95" s="128"/>
      <c r="RF95" s="128"/>
      <c r="RG95" s="128"/>
      <c r="RH95" s="128"/>
      <c r="RI95" s="128"/>
      <c r="RJ95" s="128"/>
      <c r="RK95" s="128"/>
      <c r="RL95" s="128"/>
      <c r="RM95" s="128"/>
      <c r="RN95" s="128"/>
      <c r="RO95" s="128"/>
      <c r="RP95" s="128"/>
      <c r="RQ95" s="128"/>
      <c r="RR95" s="128"/>
      <c r="RS95" s="128"/>
      <c r="RT95" s="128"/>
      <c r="RU95" s="128"/>
      <c r="RV95" s="128"/>
      <c r="RW95" s="128"/>
      <c r="RX95" s="128"/>
      <c r="RY95" s="128"/>
      <c r="RZ95" s="128"/>
      <c r="SA95" s="128"/>
      <c r="SB95" s="128"/>
      <c r="SC95" s="128"/>
      <c r="SD95" s="128"/>
      <c r="SE95" s="128"/>
      <c r="SF95" s="128"/>
      <c r="SG95" s="128"/>
      <c r="SH95" s="128"/>
      <c r="SI95" s="128"/>
      <c r="SJ95" s="128"/>
      <c r="SK95" s="128"/>
      <c r="SL95" s="128"/>
      <c r="SM95" s="128"/>
      <c r="SN95" s="128"/>
      <c r="SO95" s="128"/>
      <c r="SP95" s="128"/>
      <c r="SQ95" s="128"/>
      <c r="SR95" s="128"/>
      <c r="SS95" s="128"/>
      <c r="ST95" s="128"/>
      <c r="SU95" s="128"/>
      <c r="SV95" s="128"/>
      <c r="SW95" s="128"/>
      <c r="SX95" s="128"/>
      <c r="SY95" s="128"/>
      <c r="SZ95" s="128"/>
      <c r="TA95" s="128"/>
      <c r="TB95" s="128"/>
      <c r="TC95" s="128"/>
      <c r="TD95" s="128"/>
      <c r="TE95" s="128"/>
      <c r="TF95" s="128"/>
      <c r="TG95" s="128"/>
      <c r="TH95" s="128"/>
      <c r="TI95" s="128"/>
      <c r="TJ95" s="128"/>
      <c r="TK95" s="128"/>
      <c r="TL95" s="128"/>
      <c r="TM95" s="128"/>
      <c r="TN95" s="128"/>
      <c r="TO95" s="128"/>
      <c r="TP95" s="128"/>
      <c r="TQ95" s="128"/>
      <c r="TR95" s="128"/>
      <c r="TS95" s="128"/>
      <c r="TT95" s="128"/>
      <c r="TU95" s="128"/>
      <c r="TV95" s="128"/>
      <c r="TW95" s="128"/>
      <c r="TX95" s="128"/>
      <c r="TY95" s="128"/>
      <c r="TZ95" s="128"/>
      <c r="UA95" s="128"/>
      <c r="UB95" s="128"/>
      <c r="UC95" s="128"/>
      <c r="UD95" s="128"/>
      <c r="UE95" s="128"/>
      <c r="UF95" s="128"/>
      <c r="UG95" s="128"/>
      <c r="UH95" s="128"/>
      <c r="UI95" s="128"/>
      <c r="UJ95" s="128"/>
      <c r="UK95" s="128"/>
      <c r="UL95" s="128"/>
      <c r="UM95" s="128"/>
      <c r="UN95" s="128"/>
      <c r="UO95" s="128"/>
      <c r="UP95" s="128"/>
      <c r="UQ95" s="128"/>
      <c r="UR95" s="128"/>
      <c r="US95" s="128"/>
      <c r="UT95" s="128"/>
      <c r="UU95" s="128"/>
      <c r="UV95" s="128"/>
      <c r="UW95" s="128"/>
      <c r="UX95" s="128"/>
      <c r="UY95" s="128"/>
      <c r="UZ95" s="128"/>
      <c r="VA95" s="128"/>
      <c r="VB95" s="128"/>
      <c r="VC95" s="128"/>
      <c r="VD95" s="128"/>
      <c r="VE95" s="128"/>
      <c r="VF95" s="128"/>
      <c r="VG95" s="128"/>
      <c r="VH95" s="128"/>
      <c r="VI95" s="128"/>
      <c r="VJ95" s="128"/>
      <c r="VK95" s="128"/>
      <c r="VL95" s="128"/>
      <c r="VM95" s="128"/>
      <c r="VN95" s="128"/>
      <c r="VO95" s="128"/>
      <c r="VP95" s="128"/>
      <c r="VQ95" s="128"/>
      <c r="VR95" s="128"/>
      <c r="VS95" s="128"/>
      <c r="VT95" s="128"/>
      <c r="VU95" s="128"/>
      <c r="VV95" s="128"/>
      <c r="VW95" s="128"/>
      <c r="VX95" s="128"/>
      <c r="VY95" s="128"/>
      <c r="VZ95" s="128"/>
      <c r="WA95" s="128"/>
      <c r="WB95" s="128"/>
      <c r="WC95" s="128"/>
      <c r="WD95" s="128"/>
      <c r="WE95" s="128"/>
      <c r="WF95" s="128"/>
      <c r="WG95" s="128"/>
      <c r="WH95" s="128"/>
      <c r="WI95" s="128"/>
      <c r="WJ95" s="128"/>
      <c r="WK95" s="128"/>
      <c r="WL95" s="128"/>
      <c r="WM95" s="128"/>
      <c r="WN95" s="128"/>
      <c r="WO95" s="128"/>
      <c r="WP95" s="128"/>
      <c r="WQ95" s="128"/>
      <c r="WR95" s="128"/>
      <c r="WS95" s="128"/>
      <c r="WT95" s="128"/>
      <c r="WU95" s="128"/>
      <c r="WV95" s="128"/>
      <c r="WW95" s="128"/>
      <c r="WX95" s="128"/>
      <c r="WY95" s="128"/>
      <c r="WZ95" s="128"/>
      <c r="XA95" s="128"/>
      <c r="XB95" s="128"/>
      <c r="XC95" s="128"/>
      <c r="XD95" s="128"/>
      <c r="XE95" s="128"/>
      <c r="XF95" s="128"/>
      <c r="XG95" s="128"/>
      <c r="XH95" s="128"/>
      <c r="XI95" s="128"/>
      <c r="XJ95" s="128"/>
      <c r="XK95" s="128"/>
      <c r="XL95" s="128"/>
      <c r="XM95" s="128"/>
      <c r="XN95" s="128"/>
      <c r="XO95" s="128"/>
      <c r="XP95" s="128"/>
      <c r="XQ95" s="128"/>
      <c r="XR95" s="128"/>
      <c r="XS95" s="128"/>
      <c r="XT95" s="128"/>
      <c r="XU95" s="128"/>
      <c r="XV95" s="128"/>
      <c r="XW95" s="128"/>
      <c r="XX95" s="128"/>
      <c r="XY95" s="128"/>
      <c r="XZ95" s="128"/>
      <c r="YA95" s="128"/>
      <c r="YB95" s="128"/>
      <c r="YC95" s="128"/>
      <c r="YD95" s="128"/>
      <c r="YE95" s="128"/>
      <c r="YF95" s="128"/>
      <c r="YG95" s="128"/>
      <c r="YH95" s="128"/>
      <c r="YI95" s="128"/>
      <c r="YJ95" s="128"/>
      <c r="YK95" s="128"/>
      <c r="YL95" s="128"/>
      <c r="YM95" s="128"/>
      <c r="YN95" s="128"/>
      <c r="YO95" s="128"/>
      <c r="YP95" s="128"/>
      <c r="YQ95" s="128"/>
      <c r="YR95" s="128"/>
      <c r="YS95" s="128"/>
      <c r="YT95" s="128"/>
      <c r="YU95" s="128"/>
      <c r="YV95" s="128"/>
      <c r="YW95" s="128"/>
      <c r="YX95" s="128"/>
      <c r="YY95" s="128"/>
      <c r="YZ95" s="128"/>
      <c r="ZA95" s="128"/>
      <c r="ZB95" s="128"/>
      <c r="ZC95" s="128"/>
      <c r="ZD95" s="128"/>
      <c r="ZE95" s="128"/>
      <c r="ZF95" s="128"/>
      <c r="ZG95" s="128"/>
      <c r="ZH95" s="128"/>
      <c r="ZI95" s="128"/>
      <c r="ZJ95" s="128"/>
      <c r="ZK95" s="128"/>
      <c r="ZL95" s="128"/>
      <c r="ZM95" s="128"/>
      <c r="ZN95" s="128"/>
      <c r="ZO95" s="128"/>
      <c r="ZP95" s="128"/>
      <c r="ZQ95" s="128"/>
      <c r="ZR95" s="128"/>
      <c r="ZS95" s="128"/>
      <c r="ZT95" s="128"/>
      <c r="ZU95" s="128"/>
      <c r="ZV95" s="128"/>
      <c r="ZW95" s="128"/>
      <c r="ZX95" s="128"/>
      <c r="ZY95" s="128"/>
      <c r="ZZ95" s="128"/>
      <c r="AAA95" s="128"/>
      <c r="AAB95" s="128"/>
      <c r="AAC95" s="128"/>
      <c r="AAD95" s="128"/>
      <c r="AAE95" s="128"/>
      <c r="AAF95" s="128"/>
      <c r="AAG95" s="128"/>
      <c r="AAH95" s="128"/>
      <c r="AAI95" s="128"/>
      <c r="AAJ95" s="128"/>
      <c r="AAK95" s="128"/>
      <c r="AAL95" s="128"/>
      <c r="AAM95" s="128"/>
      <c r="AAN95" s="128"/>
      <c r="AAO95" s="128"/>
      <c r="AAP95" s="128"/>
      <c r="AAQ95" s="128"/>
      <c r="AAR95" s="128"/>
      <c r="AAS95" s="128"/>
      <c r="AAT95" s="128"/>
      <c r="AAU95" s="128"/>
      <c r="AAV95" s="128"/>
      <c r="AAW95" s="128"/>
      <c r="AAX95" s="128"/>
      <c r="AAY95" s="128"/>
      <c r="AAZ95" s="128"/>
      <c r="ABA95" s="128"/>
      <c r="ABB95" s="128"/>
      <c r="ABC95" s="128"/>
      <c r="ABD95" s="128"/>
      <c r="ABE95" s="128"/>
      <c r="ABF95" s="128"/>
      <c r="ABG95" s="128"/>
      <c r="ABH95" s="128"/>
      <c r="ABI95" s="128"/>
      <c r="ABJ95" s="128"/>
      <c r="ABK95" s="128"/>
      <c r="ABL95" s="128"/>
      <c r="ABM95" s="128"/>
      <c r="ABN95" s="128"/>
      <c r="ABO95" s="128"/>
      <c r="ABP95" s="128"/>
      <c r="ABQ95" s="128"/>
      <c r="ABR95" s="128"/>
      <c r="ABS95" s="128"/>
      <c r="ABT95" s="128"/>
      <c r="ABU95" s="128"/>
      <c r="ABV95" s="128"/>
      <c r="ABW95" s="128"/>
      <c r="ABX95" s="128"/>
      <c r="ABY95" s="128"/>
      <c r="ABZ95" s="128"/>
      <c r="ACA95" s="128"/>
      <c r="ACB95" s="128"/>
      <c r="ACC95" s="128"/>
      <c r="ACD95" s="128"/>
      <c r="ACE95" s="128"/>
      <c r="ACF95" s="128"/>
      <c r="ACG95" s="128"/>
      <c r="ACH95" s="128"/>
      <c r="ACI95" s="128"/>
      <c r="ACJ95" s="128"/>
      <c r="ACK95" s="128"/>
      <c r="ACL95" s="128"/>
      <c r="ACM95" s="128"/>
      <c r="ACN95" s="128"/>
      <c r="ACO95" s="128"/>
      <c r="ACP95" s="128"/>
      <c r="ACQ95" s="128"/>
      <c r="ACR95" s="128"/>
      <c r="ACS95" s="128"/>
      <c r="ACT95" s="128"/>
      <c r="ACU95" s="128"/>
      <c r="ACV95" s="128"/>
      <c r="ACW95" s="128"/>
      <c r="ACX95" s="128"/>
      <c r="ACY95" s="128"/>
      <c r="ACZ95" s="128"/>
      <c r="ADA95" s="128"/>
      <c r="ADB95" s="128"/>
      <c r="ADC95" s="128"/>
      <c r="ADD95" s="128"/>
      <c r="ADE95" s="128"/>
      <c r="ADF95" s="128"/>
      <c r="ADG95" s="128"/>
      <c r="ADH95" s="128"/>
      <c r="ADI95" s="128"/>
      <c r="ADJ95" s="128"/>
      <c r="ADK95" s="128"/>
      <c r="ADL95" s="128"/>
      <c r="ADM95" s="128"/>
      <c r="ADN95" s="128"/>
      <c r="ADO95" s="128"/>
      <c r="ADP95" s="128"/>
      <c r="ADQ95" s="128"/>
      <c r="ADR95" s="128"/>
      <c r="ADS95" s="128"/>
      <c r="ADT95" s="128"/>
      <c r="ADU95" s="128"/>
      <c r="ADV95" s="128"/>
      <c r="ADW95" s="128"/>
      <c r="ADX95" s="128"/>
      <c r="ADY95" s="128"/>
      <c r="ADZ95" s="128"/>
      <c r="AEA95" s="128"/>
      <c r="AEB95" s="128"/>
      <c r="AEC95" s="128"/>
      <c r="AED95" s="128"/>
      <c r="AEE95" s="128"/>
      <c r="AEF95" s="128"/>
      <c r="AEG95" s="128"/>
      <c r="AEH95" s="128"/>
      <c r="AEI95" s="128"/>
      <c r="AEJ95" s="128"/>
      <c r="AEK95" s="128"/>
      <c r="AEL95" s="128"/>
      <c r="AEM95" s="128"/>
      <c r="AEN95" s="128"/>
      <c r="AEO95" s="128"/>
      <c r="AEP95" s="128"/>
      <c r="AEQ95" s="128"/>
      <c r="AER95" s="128"/>
      <c r="AES95" s="128"/>
      <c r="AET95" s="128"/>
      <c r="AEU95" s="128"/>
      <c r="AEV95" s="128"/>
      <c r="AEW95" s="128"/>
      <c r="AEX95" s="128"/>
      <c r="AEY95" s="128"/>
      <c r="AEZ95" s="128"/>
      <c r="AFA95" s="128"/>
      <c r="AFB95" s="128"/>
      <c r="AFC95" s="128"/>
      <c r="AFD95" s="128"/>
      <c r="AFE95" s="128"/>
      <c r="AFF95" s="128"/>
      <c r="AFG95" s="128"/>
      <c r="AFH95" s="128"/>
      <c r="AFI95" s="128"/>
      <c r="AFJ95" s="128"/>
      <c r="AFK95" s="128"/>
      <c r="AFL95" s="128"/>
      <c r="AFM95" s="128"/>
      <c r="AFN95" s="128"/>
      <c r="AFO95" s="128"/>
      <c r="AFP95" s="128"/>
      <c r="AFQ95" s="128"/>
      <c r="AFR95" s="128"/>
      <c r="AFS95" s="128"/>
      <c r="AFT95" s="128"/>
      <c r="AFU95" s="128"/>
      <c r="AFV95" s="128"/>
      <c r="AFW95" s="128"/>
      <c r="AFX95" s="128"/>
      <c r="AFY95" s="128"/>
      <c r="AFZ95" s="128"/>
      <c r="AGA95" s="128"/>
      <c r="AGB95" s="128"/>
      <c r="AGC95" s="128"/>
      <c r="AGD95" s="128"/>
      <c r="AGE95" s="128"/>
      <c r="AGF95" s="128"/>
      <c r="AGG95" s="128"/>
      <c r="AGH95" s="128"/>
      <c r="AGI95" s="128"/>
      <c r="AGJ95" s="128"/>
      <c r="AGK95" s="128"/>
      <c r="AGL95" s="128"/>
      <c r="AGM95" s="128"/>
      <c r="AGN95" s="128"/>
      <c r="AGO95" s="128"/>
      <c r="AGP95" s="128"/>
      <c r="AGQ95" s="128"/>
      <c r="AGR95" s="128"/>
      <c r="AGS95" s="128"/>
      <c r="AGT95" s="128"/>
      <c r="AGU95" s="128"/>
      <c r="AGV95" s="128"/>
      <c r="AGW95" s="128"/>
      <c r="AGX95" s="128"/>
      <c r="AGY95" s="128"/>
      <c r="AGZ95" s="128"/>
      <c r="AHA95" s="128"/>
      <c r="AHB95" s="128"/>
      <c r="AHC95" s="128"/>
      <c r="AHD95" s="128"/>
      <c r="AHE95" s="128"/>
      <c r="AHF95" s="128"/>
      <c r="AHG95" s="128"/>
      <c r="AHH95" s="128"/>
      <c r="AHI95" s="128"/>
      <c r="AHJ95" s="128"/>
      <c r="AHK95" s="128"/>
      <c r="AHL95" s="128"/>
      <c r="AHM95" s="128"/>
      <c r="AHN95" s="128"/>
      <c r="AHO95" s="128"/>
      <c r="AHP95" s="128"/>
      <c r="AHQ95" s="128"/>
      <c r="AHR95" s="128"/>
      <c r="AHS95" s="128"/>
      <c r="AHT95" s="128"/>
      <c r="AHU95" s="128"/>
      <c r="AHV95" s="128"/>
      <c r="AHW95" s="128"/>
      <c r="AHX95" s="128"/>
      <c r="AHY95" s="128"/>
      <c r="AHZ95" s="128"/>
      <c r="AIA95" s="128"/>
      <c r="AIB95" s="128"/>
      <c r="AIC95" s="128"/>
      <c r="AID95" s="128"/>
      <c r="AIE95" s="128"/>
      <c r="AIF95" s="128"/>
      <c r="AIG95" s="128"/>
      <c r="AIH95" s="128"/>
      <c r="AII95" s="128"/>
      <c r="AIJ95" s="128"/>
      <c r="AIK95" s="128"/>
      <c r="AIL95" s="128"/>
      <c r="AIM95" s="128"/>
      <c r="AIN95" s="128"/>
      <c r="AIO95" s="128"/>
      <c r="AIP95" s="128"/>
      <c r="AIQ95" s="128"/>
      <c r="AIR95" s="128"/>
      <c r="AIS95" s="128"/>
      <c r="AIT95" s="128"/>
      <c r="AIU95" s="128"/>
      <c r="AIV95" s="128"/>
      <c r="AIW95" s="128"/>
      <c r="AIX95" s="128"/>
      <c r="AIY95" s="128"/>
      <c r="AIZ95" s="128"/>
      <c r="AJA95" s="128"/>
      <c r="AJB95" s="128"/>
      <c r="AJC95" s="128"/>
      <c r="AJD95" s="128"/>
      <c r="AJE95" s="128"/>
      <c r="AJF95" s="128"/>
      <c r="AJG95" s="128"/>
      <c r="AJH95" s="128"/>
      <c r="AJI95" s="128"/>
      <c r="AJJ95" s="128"/>
      <c r="AJK95" s="128"/>
      <c r="AJL95" s="128"/>
      <c r="AJM95" s="128"/>
      <c r="AJN95" s="128"/>
      <c r="AJO95" s="128"/>
      <c r="AJP95" s="128"/>
      <c r="AJQ95" s="128"/>
      <c r="AJR95" s="128"/>
      <c r="AJS95" s="128"/>
      <c r="AJT95" s="128"/>
      <c r="AJU95" s="128"/>
      <c r="AJV95" s="128"/>
      <c r="AJW95" s="128"/>
      <c r="AJX95" s="128"/>
      <c r="AJY95" s="128"/>
      <c r="AJZ95" s="128"/>
      <c r="AKA95" s="128"/>
      <c r="AKB95" s="128"/>
      <c r="AKC95" s="128"/>
      <c r="AKD95" s="128"/>
      <c r="AKE95" s="128"/>
      <c r="AKF95" s="128"/>
      <c r="AKG95" s="128"/>
      <c r="AKH95" s="128"/>
      <c r="AKI95" s="128"/>
      <c r="AKJ95" s="128"/>
      <c r="AKK95" s="128"/>
      <c r="AKL95" s="128"/>
      <c r="AKM95" s="128"/>
      <c r="AKN95" s="128"/>
      <c r="AKO95" s="128"/>
      <c r="AKP95" s="128"/>
      <c r="AKQ95" s="128"/>
      <c r="AKR95" s="128"/>
      <c r="AKS95" s="128"/>
      <c r="AKT95" s="128"/>
      <c r="AKU95" s="128"/>
      <c r="AKV95" s="128"/>
      <c r="AKW95" s="128"/>
      <c r="AKX95" s="128"/>
      <c r="AKY95" s="128"/>
      <c r="AKZ95" s="128"/>
      <c r="ALA95" s="128"/>
      <c r="ALB95" s="128"/>
      <c r="ALC95" s="128"/>
      <c r="ALD95" s="128"/>
      <c r="ALE95" s="128"/>
      <c r="ALF95" s="128"/>
      <c r="ALG95" s="128"/>
      <c r="ALH95" s="128"/>
      <c r="ALI95" s="128"/>
      <c r="ALJ95" s="128"/>
      <c r="ALK95" s="128"/>
      <c r="ALL95" s="128"/>
      <c r="ALM95" s="128"/>
      <c r="ALN95" s="128"/>
      <c r="ALO95" s="128"/>
      <c r="ALP95" s="128"/>
      <c r="ALQ95" s="128"/>
      <c r="ALR95" s="128"/>
      <c r="ALS95" s="128"/>
      <c r="ALT95" s="128"/>
      <c r="ALU95" s="128"/>
      <c r="ALV95" s="128"/>
      <c r="ALW95" s="128"/>
      <c r="ALX95" s="128"/>
      <c r="ALY95" s="128"/>
      <c r="ALZ95" s="128"/>
      <c r="AMA95" s="128"/>
      <c r="AMB95" s="128"/>
      <c r="AMC95" s="128"/>
      <c r="AMD95" s="128"/>
      <c r="AME95" s="128"/>
      <c r="AMF95" s="128"/>
      <c r="AMG95" s="128"/>
      <c r="AMH95" s="128"/>
    </row>
    <row r="96" spans="1:1022" ht="16.5" customHeight="1" x14ac:dyDescent="0.3">
      <c r="A96" s="239" t="s">
        <v>22</v>
      </c>
      <c r="B96" s="239" t="s">
        <v>23</v>
      </c>
      <c r="C96" s="239" t="s">
        <v>24</v>
      </c>
      <c r="D96" s="242" t="s">
        <v>25</v>
      </c>
      <c r="E96" s="242"/>
      <c r="F96" s="242"/>
      <c r="G96" s="243" t="s">
        <v>26</v>
      </c>
      <c r="H96" s="242" t="s">
        <v>27</v>
      </c>
      <c r="I96" s="242"/>
      <c r="J96" s="242"/>
      <c r="K96" s="242"/>
      <c r="L96" s="242" t="s">
        <v>28</v>
      </c>
      <c r="M96" s="242"/>
      <c r="N96" s="242"/>
      <c r="O96" s="242"/>
    </row>
    <row r="97" spans="1:15" x14ac:dyDescent="0.3">
      <c r="A97" s="240"/>
      <c r="B97" s="241"/>
      <c r="C97" s="240"/>
      <c r="D97" s="158" t="s">
        <v>29</v>
      </c>
      <c r="E97" s="158" t="s">
        <v>30</v>
      </c>
      <c r="F97" s="158" t="s">
        <v>31</v>
      </c>
      <c r="G97" s="244"/>
      <c r="H97" s="158" t="s">
        <v>32</v>
      </c>
      <c r="I97" s="158" t="s">
        <v>33</v>
      </c>
      <c r="J97" s="158" t="s">
        <v>34</v>
      </c>
      <c r="K97" s="158" t="s">
        <v>35</v>
      </c>
      <c r="L97" s="158" t="s">
        <v>36</v>
      </c>
      <c r="M97" s="158" t="s">
        <v>37</v>
      </c>
      <c r="N97" s="158" t="s">
        <v>38</v>
      </c>
      <c r="O97" s="158" t="s">
        <v>39</v>
      </c>
    </row>
    <row r="98" spans="1:15" x14ac:dyDescent="0.3">
      <c r="A98" s="159">
        <v>1</v>
      </c>
      <c r="B98" s="159">
        <v>2</v>
      </c>
      <c r="C98" s="159">
        <v>3</v>
      </c>
      <c r="D98" s="159">
        <v>4</v>
      </c>
      <c r="E98" s="159">
        <v>5</v>
      </c>
      <c r="F98" s="159">
        <v>6</v>
      </c>
      <c r="G98" s="159">
        <v>7</v>
      </c>
      <c r="H98" s="159">
        <v>8</v>
      </c>
      <c r="I98" s="159">
        <v>9</v>
      </c>
      <c r="J98" s="159">
        <v>10</v>
      </c>
      <c r="K98" s="159">
        <v>11</v>
      </c>
      <c r="L98" s="159">
        <v>12</v>
      </c>
      <c r="M98" s="159">
        <v>13</v>
      </c>
      <c r="N98" s="159">
        <v>14</v>
      </c>
      <c r="O98" s="159">
        <v>15</v>
      </c>
    </row>
    <row r="99" spans="1:15" x14ac:dyDescent="0.3">
      <c r="A99" s="134" t="s">
        <v>0</v>
      </c>
      <c r="B99" s="134"/>
      <c r="C99" s="134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</row>
    <row r="100" spans="1:15" x14ac:dyDescent="0.3">
      <c r="A100" s="162" t="s">
        <v>293</v>
      </c>
      <c r="B100" s="167" t="s">
        <v>294</v>
      </c>
      <c r="C100" s="164">
        <v>20</v>
      </c>
      <c r="D100" s="165">
        <v>4.6399999999999997</v>
      </c>
      <c r="E100" s="165">
        <v>5.9</v>
      </c>
      <c r="F100" s="165"/>
      <c r="G100" s="165">
        <v>72.8</v>
      </c>
      <c r="H100" s="165">
        <v>0.01</v>
      </c>
      <c r="I100" s="165">
        <v>0.14000000000000001</v>
      </c>
      <c r="J100" s="165">
        <v>57.6</v>
      </c>
      <c r="K100" s="165">
        <v>0.1</v>
      </c>
      <c r="L100" s="165">
        <v>176</v>
      </c>
      <c r="M100" s="165">
        <v>100</v>
      </c>
      <c r="N100" s="165">
        <v>7</v>
      </c>
      <c r="O100" s="165">
        <v>0.2</v>
      </c>
    </row>
    <row r="101" spans="1:15" x14ac:dyDescent="0.3">
      <c r="A101" s="166" t="s">
        <v>534</v>
      </c>
      <c r="B101" s="167" t="s">
        <v>511</v>
      </c>
      <c r="C101" s="164">
        <v>70</v>
      </c>
      <c r="D101" s="165">
        <v>6.82</v>
      </c>
      <c r="E101" s="165">
        <v>4.3</v>
      </c>
      <c r="F101" s="165">
        <v>1.52</v>
      </c>
      <c r="G101" s="165">
        <v>71.84</v>
      </c>
      <c r="H101" s="165">
        <v>0.01</v>
      </c>
      <c r="I101" s="165">
        <v>0.26</v>
      </c>
      <c r="J101" s="165">
        <v>2</v>
      </c>
      <c r="K101" s="165">
        <v>1.76</v>
      </c>
      <c r="L101" s="165">
        <v>31.07</v>
      </c>
      <c r="M101" s="165">
        <v>33.5</v>
      </c>
      <c r="N101" s="165">
        <v>7.93</v>
      </c>
      <c r="O101" s="165">
        <v>0.14000000000000001</v>
      </c>
    </row>
    <row r="102" spans="1:15" ht="35.25" customHeight="1" x14ac:dyDescent="0.3">
      <c r="A102" s="166" t="s">
        <v>529</v>
      </c>
      <c r="B102" s="167" t="s">
        <v>517</v>
      </c>
      <c r="C102" s="164">
        <v>260</v>
      </c>
      <c r="D102" s="165">
        <v>11.08</v>
      </c>
      <c r="E102" s="165">
        <v>7.61</v>
      </c>
      <c r="F102" s="165">
        <v>50.65</v>
      </c>
      <c r="G102" s="165">
        <v>316.58999999999997</v>
      </c>
      <c r="H102" s="165">
        <v>0.32</v>
      </c>
      <c r="I102" s="165">
        <v>3.11</v>
      </c>
      <c r="J102" s="165">
        <v>37.590000000000003</v>
      </c>
      <c r="K102" s="165">
        <v>0.34</v>
      </c>
      <c r="L102" s="165">
        <v>171.72</v>
      </c>
      <c r="M102" s="165">
        <v>261.94</v>
      </c>
      <c r="N102" s="165">
        <v>70.510000000000005</v>
      </c>
      <c r="O102" s="165">
        <v>1.89</v>
      </c>
    </row>
    <row r="103" spans="1:15" x14ac:dyDescent="0.3">
      <c r="A103" s="162" t="s">
        <v>530</v>
      </c>
      <c r="B103" s="167" t="s">
        <v>221</v>
      </c>
      <c r="C103" s="164">
        <v>200</v>
      </c>
      <c r="D103" s="165">
        <v>0.26</v>
      </c>
      <c r="E103" s="165">
        <v>0.03</v>
      </c>
      <c r="F103" s="165">
        <v>1.88</v>
      </c>
      <c r="G103" s="165">
        <v>10.3</v>
      </c>
      <c r="H103" s="165"/>
      <c r="I103" s="165">
        <v>2.9</v>
      </c>
      <c r="J103" s="165">
        <v>0.5</v>
      </c>
      <c r="K103" s="165">
        <v>0.01</v>
      </c>
      <c r="L103" s="165">
        <v>7.75</v>
      </c>
      <c r="M103" s="165">
        <v>9.7799999999999994</v>
      </c>
      <c r="N103" s="165">
        <v>5.24</v>
      </c>
      <c r="O103" s="165">
        <v>0.86</v>
      </c>
    </row>
    <row r="104" spans="1:15" x14ac:dyDescent="0.3">
      <c r="A104" s="166"/>
      <c r="B104" s="167" t="s">
        <v>219</v>
      </c>
      <c r="C104" s="164">
        <v>50</v>
      </c>
      <c r="D104" s="165">
        <v>3.3</v>
      </c>
      <c r="E104" s="165">
        <v>0.6</v>
      </c>
      <c r="F104" s="165">
        <v>19.82</v>
      </c>
      <c r="G104" s="165">
        <v>99</v>
      </c>
      <c r="H104" s="165">
        <v>0.09</v>
      </c>
      <c r="I104" s="165"/>
      <c r="J104" s="165"/>
      <c r="K104" s="165">
        <v>0.7</v>
      </c>
      <c r="L104" s="165">
        <v>14.5</v>
      </c>
      <c r="M104" s="165">
        <v>75</v>
      </c>
      <c r="N104" s="165">
        <v>23.5</v>
      </c>
      <c r="O104" s="165">
        <v>1.95</v>
      </c>
    </row>
    <row r="105" spans="1:15" x14ac:dyDescent="0.3">
      <c r="A105" s="132" t="s">
        <v>512</v>
      </c>
      <c r="B105" s="133"/>
      <c r="C105" s="168">
        <v>600</v>
      </c>
      <c r="D105" s="165">
        <v>26.1</v>
      </c>
      <c r="E105" s="165">
        <v>18.440000000000001</v>
      </c>
      <c r="F105" s="165">
        <v>73.87</v>
      </c>
      <c r="G105" s="165">
        <v>570.53</v>
      </c>
      <c r="H105" s="165">
        <v>0.43</v>
      </c>
      <c r="I105" s="165">
        <v>6.41</v>
      </c>
      <c r="J105" s="165">
        <v>97.69</v>
      </c>
      <c r="K105" s="165">
        <v>2.91</v>
      </c>
      <c r="L105" s="165">
        <v>401.04</v>
      </c>
      <c r="M105" s="165">
        <v>480.22</v>
      </c>
      <c r="N105" s="165">
        <v>114.18</v>
      </c>
      <c r="O105" s="165">
        <v>5.04</v>
      </c>
    </row>
    <row r="106" spans="1:15" x14ac:dyDescent="0.3">
      <c r="A106" s="134" t="s">
        <v>636</v>
      </c>
      <c r="B106" s="134"/>
      <c r="C106" s="134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</row>
    <row r="107" spans="1:15" x14ac:dyDescent="0.3">
      <c r="A107" s="166" t="s">
        <v>275</v>
      </c>
      <c r="B107" s="167" t="s">
        <v>42</v>
      </c>
      <c r="C107" s="164">
        <v>150</v>
      </c>
      <c r="D107" s="165">
        <v>0.6</v>
      </c>
      <c r="E107" s="165">
        <v>0.6</v>
      </c>
      <c r="F107" s="165">
        <v>14.7</v>
      </c>
      <c r="G107" s="165">
        <v>70.5</v>
      </c>
      <c r="H107" s="165">
        <v>0.05</v>
      </c>
      <c r="I107" s="165">
        <v>15</v>
      </c>
      <c r="J107" s="165">
        <v>7.5</v>
      </c>
      <c r="K107" s="165">
        <v>0.3</v>
      </c>
      <c r="L107" s="165">
        <v>24</v>
      </c>
      <c r="M107" s="165">
        <v>16.5</v>
      </c>
      <c r="N107" s="165">
        <v>13.5</v>
      </c>
      <c r="O107" s="165">
        <v>3.3</v>
      </c>
    </row>
    <row r="108" spans="1:15" x14ac:dyDescent="0.3">
      <c r="A108" s="166"/>
      <c r="B108" s="167" t="s">
        <v>222</v>
      </c>
      <c r="C108" s="164">
        <v>30</v>
      </c>
      <c r="D108" s="165">
        <v>2.37</v>
      </c>
      <c r="E108" s="165">
        <v>6.18</v>
      </c>
      <c r="F108" s="165">
        <v>11.96</v>
      </c>
      <c r="G108" s="165">
        <v>114.4</v>
      </c>
      <c r="H108" s="165">
        <v>0.05</v>
      </c>
      <c r="I108" s="165">
        <v>1.28</v>
      </c>
      <c r="J108" s="165">
        <v>60.1</v>
      </c>
      <c r="K108" s="165">
        <v>0.99</v>
      </c>
      <c r="L108" s="165">
        <v>32.9</v>
      </c>
      <c r="M108" s="165">
        <v>56.1</v>
      </c>
      <c r="N108" s="165">
        <v>32.700000000000003</v>
      </c>
      <c r="O108" s="165">
        <v>0.82</v>
      </c>
    </row>
    <row r="109" spans="1:15" x14ac:dyDescent="0.3">
      <c r="A109" s="132" t="s">
        <v>637</v>
      </c>
      <c r="B109" s="133"/>
      <c r="C109" s="168">
        <v>180</v>
      </c>
      <c r="D109" s="165">
        <v>2.97</v>
      </c>
      <c r="E109" s="165">
        <v>6.78</v>
      </c>
      <c r="F109" s="165">
        <v>26.66</v>
      </c>
      <c r="G109" s="165">
        <v>184.9</v>
      </c>
      <c r="H109" s="165">
        <v>0.1</v>
      </c>
      <c r="I109" s="165">
        <v>16.28</v>
      </c>
      <c r="J109" s="165">
        <v>67.599999999999994</v>
      </c>
      <c r="K109" s="165">
        <v>1.29</v>
      </c>
      <c r="L109" s="165">
        <v>56.9</v>
      </c>
      <c r="M109" s="165">
        <v>72.599999999999994</v>
      </c>
      <c r="N109" s="165">
        <v>46.2</v>
      </c>
      <c r="O109" s="165">
        <v>4.12</v>
      </c>
    </row>
    <row r="110" spans="1:15" x14ac:dyDescent="0.3">
      <c r="A110" s="134" t="s">
        <v>11</v>
      </c>
      <c r="B110" s="134"/>
      <c r="C110" s="134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</row>
    <row r="111" spans="1:15" x14ac:dyDescent="0.3">
      <c r="A111" s="162" t="s">
        <v>281</v>
      </c>
      <c r="B111" s="167" t="s">
        <v>232</v>
      </c>
      <c r="C111" s="164">
        <v>100</v>
      </c>
      <c r="D111" s="165">
        <v>1.01</v>
      </c>
      <c r="E111" s="165">
        <v>6.15</v>
      </c>
      <c r="F111" s="165">
        <v>3.82</v>
      </c>
      <c r="G111" s="165">
        <v>75.97</v>
      </c>
      <c r="H111" s="165">
        <v>0.05</v>
      </c>
      <c r="I111" s="165">
        <v>17</v>
      </c>
      <c r="J111" s="165">
        <v>67.540000000000006</v>
      </c>
      <c r="K111" s="165">
        <v>3.04</v>
      </c>
      <c r="L111" s="165">
        <v>18.14</v>
      </c>
      <c r="M111" s="165">
        <v>31.47</v>
      </c>
      <c r="N111" s="165">
        <v>16.670000000000002</v>
      </c>
      <c r="O111" s="165">
        <v>0.73</v>
      </c>
    </row>
    <row r="112" spans="1:15" ht="35.25" customHeight="1" x14ac:dyDescent="0.3">
      <c r="A112" s="166" t="s">
        <v>545</v>
      </c>
      <c r="B112" s="167" t="s">
        <v>813</v>
      </c>
      <c r="C112" s="164">
        <v>270</v>
      </c>
      <c r="D112" s="165">
        <v>5.7799999999999994</v>
      </c>
      <c r="E112" s="165">
        <v>8.0299999999999994</v>
      </c>
      <c r="F112" s="165">
        <v>10</v>
      </c>
      <c r="G112" s="165">
        <v>136.01</v>
      </c>
      <c r="H112" s="165">
        <v>0.2</v>
      </c>
      <c r="I112" s="165">
        <v>31.82</v>
      </c>
      <c r="J112" s="165">
        <v>228.99</v>
      </c>
      <c r="K112" s="165">
        <v>2.3899999999999997</v>
      </c>
      <c r="L112" s="165">
        <v>45.940000000000005</v>
      </c>
      <c r="M112" s="165">
        <v>90.52000000000001</v>
      </c>
      <c r="N112" s="165">
        <v>27.43</v>
      </c>
      <c r="O112" s="165">
        <v>1.33</v>
      </c>
    </row>
    <row r="113" spans="1:1022" x14ac:dyDescent="0.3">
      <c r="A113" s="166" t="s">
        <v>279</v>
      </c>
      <c r="B113" s="167" t="s">
        <v>360</v>
      </c>
      <c r="C113" s="164">
        <v>100</v>
      </c>
      <c r="D113" s="165">
        <v>21.24</v>
      </c>
      <c r="E113" s="165">
        <v>10.44</v>
      </c>
      <c r="F113" s="165"/>
      <c r="G113" s="165">
        <v>174.19</v>
      </c>
      <c r="H113" s="165">
        <v>0.09</v>
      </c>
      <c r="I113" s="165"/>
      <c r="J113" s="165">
        <v>16.52</v>
      </c>
      <c r="K113" s="165">
        <v>0.44</v>
      </c>
      <c r="L113" s="165">
        <v>10.18</v>
      </c>
      <c r="M113" s="165">
        <v>192.51</v>
      </c>
      <c r="N113" s="165">
        <v>21.28</v>
      </c>
      <c r="O113" s="165">
        <v>0.84</v>
      </c>
    </row>
    <row r="114" spans="1:1022" x14ac:dyDescent="0.3">
      <c r="A114" s="169" t="s">
        <v>546</v>
      </c>
      <c r="B114" s="167" t="s">
        <v>363</v>
      </c>
      <c r="C114" s="164">
        <v>180</v>
      </c>
      <c r="D114" s="165">
        <v>3.57</v>
      </c>
      <c r="E114" s="165">
        <v>3.45</v>
      </c>
      <c r="F114" s="165">
        <v>27.11</v>
      </c>
      <c r="G114" s="165">
        <v>154.47</v>
      </c>
      <c r="H114" s="165">
        <v>0.2</v>
      </c>
      <c r="I114" s="165">
        <v>32.64</v>
      </c>
      <c r="J114" s="165">
        <v>169.91</v>
      </c>
      <c r="K114" s="165">
        <v>1.1100000000000001</v>
      </c>
      <c r="L114" s="165">
        <v>29.01</v>
      </c>
      <c r="M114" s="165">
        <v>105.4</v>
      </c>
      <c r="N114" s="165">
        <v>41.16</v>
      </c>
      <c r="O114" s="165">
        <v>1.55</v>
      </c>
    </row>
    <row r="115" spans="1:1022" x14ac:dyDescent="0.3">
      <c r="A115" s="162" t="s">
        <v>547</v>
      </c>
      <c r="B115" s="167" t="s">
        <v>236</v>
      </c>
      <c r="C115" s="164">
        <v>200</v>
      </c>
      <c r="D115" s="165">
        <v>0.54</v>
      </c>
      <c r="E115" s="165">
        <v>0.22</v>
      </c>
      <c r="F115" s="165">
        <v>9.33</v>
      </c>
      <c r="G115" s="165">
        <v>51.84</v>
      </c>
      <c r="H115" s="165">
        <v>0.01</v>
      </c>
      <c r="I115" s="165">
        <v>160</v>
      </c>
      <c r="J115" s="165">
        <v>130.72</v>
      </c>
      <c r="K115" s="165">
        <v>0.61</v>
      </c>
      <c r="L115" s="165">
        <v>9.6</v>
      </c>
      <c r="M115" s="165">
        <v>2.72</v>
      </c>
      <c r="N115" s="165">
        <v>2.72</v>
      </c>
      <c r="O115" s="165">
        <v>0.48</v>
      </c>
    </row>
    <row r="116" spans="1:1022" x14ac:dyDescent="0.3">
      <c r="A116" s="169"/>
      <c r="B116" s="167" t="s">
        <v>69</v>
      </c>
      <c r="C116" s="164">
        <v>80</v>
      </c>
      <c r="D116" s="165">
        <v>3.92</v>
      </c>
      <c r="E116" s="165">
        <v>0.8</v>
      </c>
      <c r="F116" s="165">
        <v>35.840000000000003</v>
      </c>
      <c r="G116" s="165">
        <v>168</v>
      </c>
      <c r="H116" s="165">
        <v>7.0000000000000007E-2</v>
      </c>
      <c r="I116" s="165"/>
      <c r="J116" s="165"/>
      <c r="K116" s="165">
        <v>0.56000000000000005</v>
      </c>
      <c r="L116" s="165">
        <v>14.4</v>
      </c>
      <c r="M116" s="165">
        <v>73.599999999999994</v>
      </c>
      <c r="N116" s="165">
        <v>16</v>
      </c>
      <c r="O116" s="165">
        <v>2.3199999999999998</v>
      </c>
    </row>
    <row r="117" spans="1:1022" x14ac:dyDescent="0.3">
      <c r="A117" s="132" t="s">
        <v>43</v>
      </c>
      <c r="B117" s="133"/>
      <c r="C117" s="168">
        <v>930</v>
      </c>
      <c r="D117" s="165">
        <v>36.06</v>
      </c>
      <c r="E117" s="165">
        <v>29.09</v>
      </c>
      <c r="F117" s="165">
        <v>86.1</v>
      </c>
      <c r="G117" s="165">
        <v>760.48</v>
      </c>
      <c r="H117" s="165">
        <v>0.62</v>
      </c>
      <c r="I117" s="165">
        <v>241.46</v>
      </c>
      <c r="J117" s="165">
        <v>613.67999999999995</v>
      </c>
      <c r="K117" s="165">
        <v>8.15</v>
      </c>
      <c r="L117" s="165">
        <v>127.27</v>
      </c>
      <c r="M117" s="165">
        <v>496.22</v>
      </c>
      <c r="N117" s="165">
        <v>125.26</v>
      </c>
      <c r="O117" s="165">
        <v>7.25</v>
      </c>
    </row>
    <row r="118" spans="1:1022" x14ac:dyDescent="0.3">
      <c r="A118" s="134" t="s">
        <v>638</v>
      </c>
      <c r="B118" s="134"/>
      <c r="C118" s="134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</row>
    <row r="119" spans="1:1022" x14ac:dyDescent="0.3">
      <c r="A119" s="166" t="s">
        <v>275</v>
      </c>
      <c r="B119" s="167" t="s">
        <v>42</v>
      </c>
      <c r="C119" s="164">
        <v>150</v>
      </c>
      <c r="D119" s="165">
        <v>0.6</v>
      </c>
      <c r="E119" s="165">
        <v>0.6</v>
      </c>
      <c r="F119" s="165">
        <v>14.7</v>
      </c>
      <c r="G119" s="165">
        <v>70.5</v>
      </c>
      <c r="H119" s="165">
        <v>0.05</v>
      </c>
      <c r="I119" s="165">
        <v>15</v>
      </c>
      <c r="J119" s="165">
        <v>7.5</v>
      </c>
      <c r="K119" s="165">
        <v>0.3</v>
      </c>
      <c r="L119" s="165">
        <v>24</v>
      </c>
      <c r="M119" s="165">
        <v>16.5</v>
      </c>
      <c r="N119" s="165">
        <v>13.5</v>
      </c>
      <c r="O119" s="165">
        <v>3.3</v>
      </c>
    </row>
    <row r="120" spans="1:1022" x14ac:dyDescent="0.3">
      <c r="A120" s="170"/>
      <c r="B120" s="167" t="s">
        <v>513</v>
      </c>
      <c r="C120" s="164">
        <v>200</v>
      </c>
      <c r="D120" s="165">
        <v>6</v>
      </c>
      <c r="E120" s="165">
        <v>2</v>
      </c>
      <c r="F120" s="165">
        <v>8</v>
      </c>
      <c r="G120" s="165">
        <v>80</v>
      </c>
      <c r="H120" s="165">
        <v>0.08</v>
      </c>
      <c r="I120" s="165">
        <v>1.4</v>
      </c>
      <c r="J120" s="165"/>
      <c r="K120" s="165"/>
      <c r="L120" s="165">
        <v>240</v>
      </c>
      <c r="M120" s="165">
        <v>180</v>
      </c>
      <c r="N120" s="165">
        <v>28</v>
      </c>
      <c r="O120" s="165">
        <v>0.2</v>
      </c>
    </row>
    <row r="121" spans="1:1022" x14ac:dyDescent="0.3">
      <c r="A121" s="132" t="s">
        <v>639</v>
      </c>
      <c r="B121" s="133"/>
      <c r="C121" s="168">
        <v>350</v>
      </c>
      <c r="D121" s="165">
        <v>6.6</v>
      </c>
      <c r="E121" s="165">
        <v>2.6</v>
      </c>
      <c r="F121" s="165">
        <v>22.7</v>
      </c>
      <c r="G121" s="165">
        <v>150.5</v>
      </c>
      <c r="H121" s="165">
        <v>0.13</v>
      </c>
      <c r="I121" s="165">
        <v>16.399999999999999</v>
      </c>
      <c r="J121" s="165">
        <v>7.5</v>
      </c>
      <c r="K121" s="165">
        <v>0.3</v>
      </c>
      <c r="L121" s="165">
        <v>264</v>
      </c>
      <c r="M121" s="165">
        <v>196.5</v>
      </c>
      <c r="N121" s="165">
        <v>41.5</v>
      </c>
      <c r="O121" s="165">
        <v>3.5</v>
      </c>
    </row>
    <row r="122" spans="1:1022" x14ac:dyDescent="0.3">
      <c r="A122" s="132" t="s">
        <v>44</v>
      </c>
      <c r="B122" s="133"/>
      <c r="C122" s="171">
        <v>2060</v>
      </c>
      <c r="D122" s="165">
        <v>71.73</v>
      </c>
      <c r="E122" s="165">
        <v>56.91</v>
      </c>
      <c r="F122" s="165">
        <v>209.33</v>
      </c>
      <c r="G122" s="165">
        <v>1666.41</v>
      </c>
      <c r="H122" s="165">
        <v>1.28</v>
      </c>
      <c r="I122" s="165">
        <v>280.55</v>
      </c>
      <c r="J122" s="165">
        <v>786.47</v>
      </c>
      <c r="K122" s="165">
        <v>12.65</v>
      </c>
      <c r="L122" s="165">
        <v>849.21</v>
      </c>
      <c r="M122" s="165">
        <v>1245.54</v>
      </c>
      <c r="N122" s="165">
        <v>327.14</v>
      </c>
      <c r="O122" s="165">
        <v>19.91</v>
      </c>
    </row>
    <row r="123" spans="1:1022" x14ac:dyDescent="0.3">
      <c r="A123" s="129" t="s">
        <v>154</v>
      </c>
      <c r="B123" s="128" t="s">
        <v>792</v>
      </c>
      <c r="C123" s="157"/>
      <c r="D123" s="173"/>
      <c r="E123" s="173"/>
      <c r="F123" s="173"/>
      <c r="G123" s="173"/>
      <c r="H123" s="173"/>
      <c r="I123" s="173"/>
      <c r="J123" s="174"/>
      <c r="K123" s="174"/>
      <c r="L123" s="174"/>
      <c r="M123" s="174"/>
      <c r="N123" s="174"/>
      <c r="O123" s="174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8"/>
      <c r="DW123" s="128"/>
      <c r="DX123" s="128"/>
      <c r="DY123" s="128"/>
      <c r="DZ123" s="128"/>
      <c r="EA123" s="128"/>
      <c r="EB123" s="128"/>
      <c r="EC123" s="128"/>
      <c r="ED123" s="128"/>
      <c r="EE123" s="128"/>
      <c r="EF123" s="128"/>
      <c r="EG123" s="128"/>
      <c r="EH123" s="128"/>
      <c r="EI123" s="128"/>
      <c r="EJ123" s="128"/>
      <c r="EK123" s="128"/>
      <c r="EL123" s="128"/>
      <c r="EM123" s="128"/>
      <c r="EN123" s="128"/>
      <c r="EO123" s="128"/>
      <c r="EP123" s="128"/>
      <c r="EQ123" s="128"/>
      <c r="ER123" s="128"/>
      <c r="ES123" s="128"/>
      <c r="ET123" s="128"/>
      <c r="EU123" s="128"/>
      <c r="EV123" s="128"/>
      <c r="EW123" s="128"/>
      <c r="EX123" s="128"/>
      <c r="EY123" s="128"/>
      <c r="EZ123" s="128"/>
      <c r="FA123" s="128"/>
      <c r="FB123" s="128"/>
      <c r="FC123" s="128"/>
      <c r="FD123" s="128"/>
      <c r="FE123" s="128"/>
      <c r="FF123" s="128"/>
      <c r="FG123" s="128"/>
      <c r="FH123" s="128"/>
      <c r="FI123" s="128"/>
      <c r="FJ123" s="128"/>
      <c r="FK123" s="128"/>
      <c r="FL123" s="128"/>
      <c r="FM123" s="128"/>
      <c r="FN123" s="128"/>
      <c r="FO123" s="128"/>
      <c r="FP123" s="128"/>
      <c r="FQ123" s="128"/>
      <c r="FR123" s="128"/>
      <c r="FS123" s="128"/>
      <c r="FT123" s="128"/>
      <c r="FU123" s="128"/>
      <c r="FV123" s="128"/>
      <c r="FW123" s="128"/>
      <c r="FX123" s="128"/>
      <c r="FY123" s="128"/>
      <c r="FZ123" s="128"/>
      <c r="GA123" s="128"/>
      <c r="GB123" s="128"/>
      <c r="GC123" s="128"/>
      <c r="GD123" s="128"/>
      <c r="GE123" s="128"/>
      <c r="GF123" s="128"/>
      <c r="GG123" s="128"/>
      <c r="GH123" s="128"/>
      <c r="GI123" s="128"/>
      <c r="GJ123" s="128"/>
      <c r="GK123" s="128"/>
      <c r="GL123" s="128"/>
      <c r="GM123" s="128"/>
      <c r="GN123" s="128"/>
      <c r="GO123" s="128"/>
      <c r="GP123" s="128"/>
      <c r="GQ123" s="128"/>
      <c r="GR123" s="128"/>
      <c r="GS123" s="128"/>
      <c r="GT123" s="128"/>
      <c r="GU123" s="128"/>
      <c r="GV123" s="128"/>
      <c r="GW123" s="128"/>
      <c r="GX123" s="128"/>
      <c r="GY123" s="128"/>
      <c r="GZ123" s="128"/>
      <c r="HA123" s="128"/>
      <c r="HB123" s="128"/>
      <c r="HC123" s="128"/>
      <c r="HD123" s="128"/>
      <c r="HE123" s="128"/>
      <c r="HF123" s="128"/>
      <c r="HG123" s="128"/>
      <c r="HH123" s="128"/>
      <c r="HI123" s="128"/>
      <c r="HJ123" s="128"/>
      <c r="HK123" s="128"/>
      <c r="HL123" s="128"/>
      <c r="HM123" s="128"/>
      <c r="HN123" s="128"/>
      <c r="HO123" s="128"/>
      <c r="HP123" s="128"/>
      <c r="HQ123" s="128"/>
      <c r="HR123" s="128"/>
      <c r="HS123" s="128"/>
      <c r="HT123" s="128"/>
      <c r="HU123" s="128"/>
      <c r="HV123" s="128"/>
      <c r="HW123" s="128"/>
      <c r="HX123" s="128"/>
      <c r="HY123" s="128"/>
      <c r="HZ123" s="128"/>
      <c r="IA123" s="128"/>
      <c r="IB123" s="128"/>
      <c r="IC123" s="128"/>
      <c r="ID123" s="128"/>
      <c r="IE123" s="128"/>
      <c r="IF123" s="128"/>
      <c r="IG123" s="128"/>
      <c r="IH123" s="128"/>
      <c r="II123" s="128"/>
      <c r="IJ123" s="128"/>
      <c r="IK123" s="128"/>
      <c r="IL123" s="128"/>
      <c r="IM123" s="128"/>
      <c r="IN123" s="128"/>
      <c r="IO123" s="128"/>
      <c r="IP123" s="128"/>
      <c r="IQ123" s="128"/>
      <c r="IR123" s="128"/>
      <c r="IS123" s="128"/>
      <c r="IT123" s="128"/>
      <c r="IU123" s="128"/>
      <c r="IV123" s="128"/>
      <c r="IW123" s="128"/>
      <c r="IX123" s="128"/>
      <c r="IY123" s="128"/>
      <c r="IZ123" s="128"/>
      <c r="JA123" s="128"/>
      <c r="JB123" s="128"/>
      <c r="JC123" s="128"/>
      <c r="JD123" s="128"/>
      <c r="JE123" s="128"/>
      <c r="JF123" s="128"/>
      <c r="JG123" s="128"/>
      <c r="JH123" s="128"/>
      <c r="JI123" s="128"/>
      <c r="JJ123" s="128"/>
      <c r="JK123" s="128"/>
      <c r="JL123" s="128"/>
      <c r="JM123" s="128"/>
      <c r="JN123" s="128"/>
      <c r="JO123" s="128"/>
      <c r="JP123" s="128"/>
      <c r="JQ123" s="128"/>
      <c r="JR123" s="128"/>
      <c r="JS123" s="128"/>
      <c r="JT123" s="128"/>
      <c r="JU123" s="128"/>
      <c r="JV123" s="128"/>
      <c r="JW123" s="128"/>
      <c r="JX123" s="128"/>
      <c r="JY123" s="128"/>
      <c r="JZ123" s="128"/>
      <c r="KA123" s="128"/>
      <c r="KB123" s="128"/>
      <c r="KC123" s="128"/>
      <c r="KD123" s="128"/>
      <c r="KE123" s="128"/>
      <c r="KF123" s="128"/>
      <c r="KG123" s="128"/>
      <c r="KH123" s="128"/>
      <c r="KI123" s="128"/>
      <c r="KJ123" s="128"/>
      <c r="KK123" s="128"/>
      <c r="KL123" s="128"/>
      <c r="KM123" s="128"/>
      <c r="KN123" s="128"/>
      <c r="KO123" s="128"/>
      <c r="KP123" s="128"/>
      <c r="KQ123" s="128"/>
      <c r="KR123" s="128"/>
      <c r="KS123" s="128"/>
      <c r="KT123" s="128"/>
      <c r="KU123" s="128"/>
      <c r="KV123" s="128"/>
      <c r="KW123" s="128"/>
      <c r="KX123" s="128"/>
      <c r="KY123" s="128"/>
      <c r="KZ123" s="128"/>
      <c r="LA123" s="128"/>
      <c r="LB123" s="128"/>
      <c r="LC123" s="128"/>
      <c r="LD123" s="128"/>
      <c r="LE123" s="128"/>
      <c r="LF123" s="128"/>
      <c r="LG123" s="128"/>
      <c r="LH123" s="128"/>
      <c r="LI123" s="128"/>
      <c r="LJ123" s="128"/>
      <c r="LK123" s="128"/>
      <c r="LL123" s="128"/>
      <c r="LM123" s="128"/>
      <c r="LN123" s="128"/>
      <c r="LO123" s="128"/>
      <c r="LP123" s="128"/>
      <c r="LQ123" s="128"/>
      <c r="LR123" s="128"/>
      <c r="LS123" s="128"/>
      <c r="LT123" s="128"/>
      <c r="LU123" s="128"/>
      <c r="LV123" s="128"/>
      <c r="LW123" s="128"/>
      <c r="LX123" s="128"/>
      <c r="LY123" s="128"/>
      <c r="LZ123" s="128"/>
      <c r="MA123" s="128"/>
      <c r="MB123" s="128"/>
      <c r="MC123" s="128"/>
      <c r="MD123" s="128"/>
      <c r="ME123" s="128"/>
      <c r="MF123" s="128"/>
      <c r="MG123" s="128"/>
      <c r="MH123" s="128"/>
      <c r="MI123" s="128"/>
      <c r="MJ123" s="128"/>
      <c r="MK123" s="128"/>
      <c r="ML123" s="128"/>
      <c r="MM123" s="128"/>
      <c r="MN123" s="128"/>
      <c r="MO123" s="128"/>
      <c r="MP123" s="128"/>
      <c r="MQ123" s="128"/>
      <c r="MR123" s="128"/>
      <c r="MS123" s="128"/>
      <c r="MT123" s="128"/>
      <c r="MU123" s="128"/>
      <c r="MV123" s="128"/>
      <c r="MW123" s="128"/>
      <c r="MX123" s="128"/>
      <c r="MY123" s="128"/>
      <c r="MZ123" s="128"/>
      <c r="NA123" s="128"/>
      <c r="NB123" s="128"/>
      <c r="NC123" s="128"/>
      <c r="ND123" s="128"/>
      <c r="NE123" s="128"/>
      <c r="NF123" s="128"/>
      <c r="NG123" s="128"/>
      <c r="NH123" s="128"/>
      <c r="NI123" s="128"/>
      <c r="NJ123" s="128"/>
      <c r="NK123" s="128"/>
      <c r="NL123" s="128"/>
      <c r="NM123" s="128"/>
      <c r="NN123" s="128"/>
      <c r="NO123" s="128"/>
      <c r="NP123" s="128"/>
      <c r="NQ123" s="128"/>
      <c r="NR123" s="128"/>
      <c r="NS123" s="128"/>
      <c r="NT123" s="128"/>
      <c r="NU123" s="128"/>
      <c r="NV123" s="128"/>
      <c r="NW123" s="128"/>
      <c r="NX123" s="128"/>
      <c r="NY123" s="128"/>
      <c r="NZ123" s="128"/>
      <c r="OA123" s="128"/>
      <c r="OB123" s="128"/>
      <c r="OC123" s="128"/>
      <c r="OD123" s="128"/>
      <c r="OE123" s="128"/>
      <c r="OF123" s="128"/>
      <c r="OG123" s="128"/>
      <c r="OH123" s="128"/>
      <c r="OI123" s="128"/>
      <c r="OJ123" s="128"/>
      <c r="OK123" s="128"/>
      <c r="OL123" s="128"/>
      <c r="OM123" s="128"/>
      <c r="ON123" s="128"/>
      <c r="OO123" s="128"/>
      <c r="OP123" s="128"/>
      <c r="OQ123" s="128"/>
      <c r="OR123" s="128"/>
      <c r="OS123" s="128"/>
      <c r="OT123" s="128"/>
      <c r="OU123" s="128"/>
      <c r="OV123" s="128"/>
      <c r="OW123" s="128"/>
      <c r="OX123" s="128"/>
      <c r="OY123" s="128"/>
      <c r="OZ123" s="128"/>
      <c r="PA123" s="128"/>
      <c r="PB123" s="128"/>
      <c r="PC123" s="128"/>
      <c r="PD123" s="128"/>
      <c r="PE123" s="128"/>
      <c r="PF123" s="128"/>
      <c r="PG123" s="128"/>
      <c r="PH123" s="128"/>
      <c r="PI123" s="128"/>
      <c r="PJ123" s="128"/>
      <c r="PK123" s="128"/>
      <c r="PL123" s="128"/>
      <c r="PM123" s="128"/>
      <c r="PN123" s="128"/>
      <c r="PO123" s="128"/>
      <c r="PP123" s="128"/>
      <c r="PQ123" s="128"/>
      <c r="PR123" s="128"/>
      <c r="PS123" s="128"/>
      <c r="PT123" s="128"/>
      <c r="PU123" s="128"/>
      <c r="PV123" s="128"/>
      <c r="PW123" s="128"/>
      <c r="PX123" s="128"/>
      <c r="PY123" s="128"/>
      <c r="PZ123" s="128"/>
      <c r="QA123" s="128"/>
      <c r="QB123" s="128"/>
      <c r="QC123" s="128"/>
      <c r="QD123" s="128"/>
      <c r="QE123" s="128"/>
      <c r="QF123" s="128"/>
      <c r="QG123" s="128"/>
      <c r="QH123" s="128"/>
      <c r="QI123" s="128"/>
      <c r="QJ123" s="128"/>
      <c r="QK123" s="128"/>
      <c r="QL123" s="128"/>
      <c r="QM123" s="128"/>
      <c r="QN123" s="128"/>
      <c r="QO123" s="128"/>
      <c r="QP123" s="128"/>
      <c r="QQ123" s="128"/>
      <c r="QR123" s="128"/>
      <c r="QS123" s="128"/>
      <c r="QT123" s="128"/>
      <c r="QU123" s="128"/>
      <c r="QV123" s="128"/>
      <c r="QW123" s="128"/>
      <c r="QX123" s="128"/>
      <c r="QY123" s="128"/>
      <c r="QZ123" s="128"/>
      <c r="RA123" s="128"/>
      <c r="RB123" s="128"/>
      <c r="RC123" s="128"/>
      <c r="RD123" s="128"/>
      <c r="RE123" s="128"/>
      <c r="RF123" s="128"/>
      <c r="RG123" s="128"/>
      <c r="RH123" s="128"/>
      <c r="RI123" s="128"/>
      <c r="RJ123" s="128"/>
      <c r="RK123" s="128"/>
      <c r="RL123" s="128"/>
      <c r="RM123" s="128"/>
      <c r="RN123" s="128"/>
      <c r="RO123" s="128"/>
      <c r="RP123" s="128"/>
      <c r="RQ123" s="128"/>
      <c r="RR123" s="128"/>
      <c r="RS123" s="128"/>
      <c r="RT123" s="128"/>
      <c r="RU123" s="128"/>
      <c r="RV123" s="128"/>
      <c r="RW123" s="128"/>
      <c r="RX123" s="128"/>
      <c r="RY123" s="128"/>
      <c r="RZ123" s="128"/>
      <c r="SA123" s="128"/>
      <c r="SB123" s="128"/>
      <c r="SC123" s="128"/>
      <c r="SD123" s="128"/>
      <c r="SE123" s="128"/>
      <c r="SF123" s="128"/>
      <c r="SG123" s="128"/>
      <c r="SH123" s="128"/>
      <c r="SI123" s="128"/>
      <c r="SJ123" s="128"/>
      <c r="SK123" s="128"/>
      <c r="SL123" s="128"/>
      <c r="SM123" s="128"/>
      <c r="SN123" s="128"/>
      <c r="SO123" s="128"/>
      <c r="SP123" s="128"/>
      <c r="SQ123" s="128"/>
      <c r="SR123" s="128"/>
      <c r="SS123" s="128"/>
      <c r="ST123" s="128"/>
      <c r="SU123" s="128"/>
      <c r="SV123" s="128"/>
      <c r="SW123" s="128"/>
      <c r="SX123" s="128"/>
      <c r="SY123" s="128"/>
      <c r="SZ123" s="128"/>
      <c r="TA123" s="128"/>
      <c r="TB123" s="128"/>
      <c r="TC123" s="128"/>
      <c r="TD123" s="128"/>
      <c r="TE123" s="128"/>
      <c r="TF123" s="128"/>
      <c r="TG123" s="128"/>
      <c r="TH123" s="128"/>
      <c r="TI123" s="128"/>
      <c r="TJ123" s="128"/>
      <c r="TK123" s="128"/>
      <c r="TL123" s="128"/>
      <c r="TM123" s="128"/>
      <c r="TN123" s="128"/>
      <c r="TO123" s="128"/>
      <c r="TP123" s="128"/>
      <c r="TQ123" s="128"/>
      <c r="TR123" s="128"/>
      <c r="TS123" s="128"/>
      <c r="TT123" s="128"/>
      <c r="TU123" s="128"/>
      <c r="TV123" s="128"/>
      <c r="TW123" s="128"/>
      <c r="TX123" s="128"/>
      <c r="TY123" s="128"/>
      <c r="TZ123" s="128"/>
      <c r="UA123" s="128"/>
      <c r="UB123" s="128"/>
      <c r="UC123" s="128"/>
      <c r="UD123" s="128"/>
      <c r="UE123" s="128"/>
      <c r="UF123" s="128"/>
      <c r="UG123" s="128"/>
      <c r="UH123" s="128"/>
      <c r="UI123" s="128"/>
      <c r="UJ123" s="128"/>
      <c r="UK123" s="128"/>
      <c r="UL123" s="128"/>
      <c r="UM123" s="128"/>
      <c r="UN123" s="128"/>
      <c r="UO123" s="128"/>
      <c r="UP123" s="128"/>
      <c r="UQ123" s="128"/>
      <c r="UR123" s="128"/>
      <c r="US123" s="128"/>
      <c r="UT123" s="128"/>
      <c r="UU123" s="128"/>
      <c r="UV123" s="128"/>
      <c r="UW123" s="128"/>
      <c r="UX123" s="128"/>
      <c r="UY123" s="128"/>
      <c r="UZ123" s="128"/>
      <c r="VA123" s="128"/>
      <c r="VB123" s="128"/>
      <c r="VC123" s="128"/>
      <c r="VD123" s="128"/>
      <c r="VE123" s="128"/>
      <c r="VF123" s="128"/>
      <c r="VG123" s="128"/>
      <c r="VH123" s="128"/>
      <c r="VI123" s="128"/>
      <c r="VJ123" s="128"/>
      <c r="VK123" s="128"/>
      <c r="VL123" s="128"/>
      <c r="VM123" s="128"/>
      <c r="VN123" s="128"/>
      <c r="VO123" s="128"/>
      <c r="VP123" s="128"/>
      <c r="VQ123" s="128"/>
      <c r="VR123" s="128"/>
      <c r="VS123" s="128"/>
      <c r="VT123" s="128"/>
      <c r="VU123" s="128"/>
      <c r="VV123" s="128"/>
      <c r="VW123" s="128"/>
      <c r="VX123" s="128"/>
      <c r="VY123" s="128"/>
      <c r="VZ123" s="128"/>
      <c r="WA123" s="128"/>
      <c r="WB123" s="128"/>
      <c r="WC123" s="128"/>
      <c r="WD123" s="128"/>
      <c r="WE123" s="128"/>
      <c r="WF123" s="128"/>
      <c r="WG123" s="128"/>
      <c r="WH123" s="128"/>
      <c r="WI123" s="128"/>
      <c r="WJ123" s="128"/>
      <c r="WK123" s="128"/>
      <c r="WL123" s="128"/>
      <c r="WM123" s="128"/>
      <c r="WN123" s="128"/>
      <c r="WO123" s="128"/>
      <c r="WP123" s="128"/>
      <c r="WQ123" s="128"/>
      <c r="WR123" s="128"/>
      <c r="WS123" s="128"/>
      <c r="WT123" s="128"/>
      <c r="WU123" s="128"/>
      <c r="WV123" s="128"/>
      <c r="WW123" s="128"/>
      <c r="WX123" s="128"/>
      <c r="WY123" s="128"/>
      <c r="WZ123" s="128"/>
      <c r="XA123" s="128"/>
      <c r="XB123" s="128"/>
      <c r="XC123" s="128"/>
      <c r="XD123" s="128"/>
      <c r="XE123" s="128"/>
      <c r="XF123" s="128"/>
      <c r="XG123" s="128"/>
      <c r="XH123" s="128"/>
      <c r="XI123" s="128"/>
      <c r="XJ123" s="128"/>
      <c r="XK123" s="128"/>
      <c r="XL123" s="128"/>
      <c r="XM123" s="128"/>
      <c r="XN123" s="128"/>
      <c r="XO123" s="128"/>
      <c r="XP123" s="128"/>
      <c r="XQ123" s="128"/>
      <c r="XR123" s="128"/>
      <c r="XS123" s="128"/>
      <c r="XT123" s="128"/>
      <c r="XU123" s="128"/>
      <c r="XV123" s="128"/>
      <c r="XW123" s="128"/>
      <c r="XX123" s="128"/>
      <c r="XY123" s="128"/>
      <c r="XZ123" s="128"/>
      <c r="YA123" s="128"/>
      <c r="YB123" s="128"/>
      <c r="YC123" s="128"/>
      <c r="YD123" s="128"/>
      <c r="YE123" s="128"/>
      <c r="YF123" s="128"/>
      <c r="YG123" s="128"/>
      <c r="YH123" s="128"/>
      <c r="YI123" s="128"/>
      <c r="YJ123" s="128"/>
      <c r="YK123" s="128"/>
      <c r="YL123" s="128"/>
      <c r="YM123" s="128"/>
      <c r="YN123" s="128"/>
      <c r="YO123" s="128"/>
      <c r="YP123" s="128"/>
      <c r="YQ123" s="128"/>
      <c r="YR123" s="128"/>
      <c r="YS123" s="128"/>
      <c r="YT123" s="128"/>
      <c r="YU123" s="128"/>
      <c r="YV123" s="128"/>
      <c r="YW123" s="128"/>
      <c r="YX123" s="128"/>
      <c r="YY123" s="128"/>
      <c r="YZ123" s="128"/>
      <c r="ZA123" s="128"/>
      <c r="ZB123" s="128"/>
      <c r="ZC123" s="128"/>
      <c r="ZD123" s="128"/>
      <c r="ZE123" s="128"/>
      <c r="ZF123" s="128"/>
      <c r="ZG123" s="128"/>
      <c r="ZH123" s="128"/>
      <c r="ZI123" s="128"/>
      <c r="ZJ123" s="128"/>
      <c r="ZK123" s="128"/>
      <c r="ZL123" s="128"/>
      <c r="ZM123" s="128"/>
      <c r="ZN123" s="128"/>
      <c r="ZO123" s="128"/>
      <c r="ZP123" s="128"/>
      <c r="ZQ123" s="128"/>
      <c r="ZR123" s="128"/>
      <c r="ZS123" s="128"/>
      <c r="ZT123" s="128"/>
      <c r="ZU123" s="128"/>
      <c r="ZV123" s="128"/>
      <c r="ZW123" s="128"/>
      <c r="ZX123" s="128"/>
      <c r="ZY123" s="128"/>
      <c r="ZZ123" s="128"/>
      <c r="AAA123" s="128"/>
      <c r="AAB123" s="128"/>
      <c r="AAC123" s="128"/>
      <c r="AAD123" s="128"/>
      <c r="AAE123" s="128"/>
      <c r="AAF123" s="128"/>
      <c r="AAG123" s="128"/>
      <c r="AAH123" s="128"/>
      <c r="AAI123" s="128"/>
      <c r="AAJ123" s="128"/>
      <c r="AAK123" s="128"/>
      <c r="AAL123" s="128"/>
      <c r="AAM123" s="128"/>
      <c r="AAN123" s="128"/>
      <c r="AAO123" s="128"/>
      <c r="AAP123" s="128"/>
      <c r="AAQ123" s="128"/>
      <c r="AAR123" s="128"/>
      <c r="AAS123" s="128"/>
      <c r="AAT123" s="128"/>
      <c r="AAU123" s="128"/>
      <c r="AAV123" s="128"/>
      <c r="AAW123" s="128"/>
      <c r="AAX123" s="128"/>
      <c r="AAY123" s="128"/>
      <c r="AAZ123" s="128"/>
      <c r="ABA123" s="128"/>
      <c r="ABB123" s="128"/>
      <c r="ABC123" s="128"/>
      <c r="ABD123" s="128"/>
      <c r="ABE123" s="128"/>
      <c r="ABF123" s="128"/>
      <c r="ABG123" s="128"/>
      <c r="ABH123" s="128"/>
      <c r="ABI123" s="128"/>
      <c r="ABJ123" s="128"/>
      <c r="ABK123" s="128"/>
      <c r="ABL123" s="128"/>
      <c r="ABM123" s="128"/>
      <c r="ABN123" s="128"/>
      <c r="ABO123" s="128"/>
      <c r="ABP123" s="128"/>
      <c r="ABQ123" s="128"/>
      <c r="ABR123" s="128"/>
      <c r="ABS123" s="128"/>
      <c r="ABT123" s="128"/>
      <c r="ABU123" s="128"/>
      <c r="ABV123" s="128"/>
      <c r="ABW123" s="128"/>
      <c r="ABX123" s="128"/>
      <c r="ABY123" s="128"/>
      <c r="ABZ123" s="128"/>
      <c r="ACA123" s="128"/>
      <c r="ACB123" s="128"/>
      <c r="ACC123" s="128"/>
      <c r="ACD123" s="128"/>
      <c r="ACE123" s="128"/>
      <c r="ACF123" s="128"/>
      <c r="ACG123" s="128"/>
      <c r="ACH123" s="128"/>
      <c r="ACI123" s="128"/>
      <c r="ACJ123" s="128"/>
      <c r="ACK123" s="128"/>
      <c r="ACL123" s="128"/>
      <c r="ACM123" s="128"/>
      <c r="ACN123" s="128"/>
      <c r="ACO123" s="128"/>
      <c r="ACP123" s="128"/>
      <c r="ACQ123" s="128"/>
      <c r="ACR123" s="128"/>
      <c r="ACS123" s="128"/>
      <c r="ACT123" s="128"/>
      <c r="ACU123" s="128"/>
      <c r="ACV123" s="128"/>
      <c r="ACW123" s="128"/>
      <c r="ACX123" s="128"/>
      <c r="ACY123" s="128"/>
      <c r="ACZ123" s="128"/>
      <c r="ADA123" s="128"/>
      <c r="ADB123" s="128"/>
      <c r="ADC123" s="128"/>
      <c r="ADD123" s="128"/>
      <c r="ADE123" s="128"/>
      <c r="ADF123" s="128"/>
      <c r="ADG123" s="128"/>
      <c r="ADH123" s="128"/>
      <c r="ADI123" s="128"/>
      <c r="ADJ123" s="128"/>
      <c r="ADK123" s="128"/>
      <c r="ADL123" s="128"/>
      <c r="ADM123" s="128"/>
      <c r="ADN123" s="128"/>
      <c r="ADO123" s="128"/>
      <c r="ADP123" s="128"/>
      <c r="ADQ123" s="128"/>
      <c r="ADR123" s="128"/>
      <c r="ADS123" s="128"/>
      <c r="ADT123" s="128"/>
      <c r="ADU123" s="128"/>
      <c r="ADV123" s="128"/>
      <c r="ADW123" s="128"/>
      <c r="ADX123" s="128"/>
      <c r="ADY123" s="128"/>
      <c r="ADZ123" s="128"/>
      <c r="AEA123" s="128"/>
      <c r="AEB123" s="128"/>
      <c r="AEC123" s="128"/>
      <c r="AED123" s="128"/>
      <c r="AEE123" s="128"/>
      <c r="AEF123" s="128"/>
      <c r="AEG123" s="128"/>
      <c r="AEH123" s="128"/>
      <c r="AEI123" s="128"/>
      <c r="AEJ123" s="128"/>
      <c r="AEK123" s="128"/>
      <c r="AEL123" s="128"/>
      <c r="AEM123" s="128"/>
      <c r="AEN123" s="128"/>
      <c r="AEO123" s="128"/>
      <c r="AEP123" s="128"/>
      <c r="AEQ123" s="128"/>
      <c r="AER123" s="128"/>
      <c r="AES123" s="128"/>
      <c r="AET123" s="128"/>
      <c r="AEU123" s="128"/>
      <c r="AEV123" s="128"/>
      <c r="AEW123" s="128"/>
      <c r="AEX123" s="128"/>
      <c r="AEY123" s="128"/>
      <c r="AEZ123" s="128"/>
      <c r="AFA123" s="128"/>
      <c r="AFB123" s="128"/>
      <c r="AFC123" s="128"/>
      <c r="AFD123" s="128"/>
      <c r="AFE123" s="128"/>
      <c r="AFF123" s="128"/>
      <c r="AFG123" s="128"/>
      <c r="AFH123" s="128"/>
      <c r="AFI123" s="128"/>
      <c r="AFJ123" s="128"/>
      <c r="AFK123" s="128"/>
      <c r="AFL123" s="128"/>
      <c r="AFM123" s="128"/>
      <c r="AFN123" s="128"/>
      <c r="AFO123" s="128"/>
      <c r="AFP123" s="128"/>
      <c r="AFQ123" s="128"/>
      <c r="AFR123" s="128"/>
      <c r="AFS123" s="128"/>
      <c r="AFT123" s="128"/>
      <c r="AFU123" s="128"/>
      <c r="AFV123" s="128"/>
      <c r="AFW123" s="128"/>
      <c r="AFX123" s="128"/>
      <c r="AFY123" s="128"/>
      <c r="AFZ123" s="128"/>
      <c r="AGA123" s="128"/>
      <c r="AGB123" s="128"/>
      <c r="AGC123" s="128"/>
      <c r="AGD123" s="128"/>
      <c r="AGE123" s="128"/>
      <c r="AGF123" s="128"/>
      <c r="AGG123" s="128"/>
      <c r="AGH123" s="128"/>
      <c r="AGI123" s="128"/>
      <c r="AGJ123" s="128"/>
      <c r="AGK123" s="128"/>
      <c r="AGL123" s="128"/>
      <c r="AGM123" s="128"/>
      <c r="AGN123" s="128"/>
      <c r="AGO123" s="128"/>
      <c r="AGP123" s="128"/>
      <c r="AGQ123" s="128"/>
      <c r="AGR123" s="128"/>
      <c r="AGS123" s="128"/>
      <c r="AGT123" s="128"/>
      <c r="AGU123" s="128"/>
      <c r="AGV123" s="128"/>
      <c r="AGW123" s="128"/>
      <c r="AGX123" s="128"/>
      <c r="AGY123" s="128"/>
      <c r="AGZ123" s="128"/>
      <c r="AHA123" s="128"/>
      <c r="AHB123" s="128"/>
      <c r="AHC123" s="128"/>
      <c r="AHD123" s="128"/>
      <c r="AHE123" s="128"/>
      <c r="AHF123" s="128"/>
      <c r="AHG123" s="128"/>
      <c r="AHH123" s="128"/>
      <c r="AHI123" s="128"/>
      <c r="AHJ123" s="128"/>
      <c r="AHK123" s="128"/>
      <c r="AHL123" s="128"/>
      <c r="AHM123" s="128"/>
      <c r="AHN123" s="128"/>
      <c r="AHO123" s="128"/>
      <c r="AHP123" s="128"/>
      <c r="AHQ123" s="128"/>
      <c r="AHR123" s="128"/>
      <c r="AHS123" s="128"/>
      <c r="AHT123" s="128"/>
      <c r="AHU123" s="128"/>
      <c r="AHV123" s="128"/>
      <c r="AHW123" s="128"/>
      <c r="AHX123" s="128"/>
      <c r="AHY123" s="128"/>
      <c r="AHZ123" s="128"/>
      <c r="AIA123" s="128"/>
      <c r="AIB123" s="128"/>
      <c r="AIC123" s="128"/>
      <c r="AID123" s="128"/>
      <c r="AIE123" s="128"/>
      <c r="AIF123" s="128"/>
      <c r="AIG123" s="128"/>
      <c r="AIH123" s="128"/>
      <c r="AII123" s="128"/>
      <c r="AIJ123" s="128"/>
      <c r="AIK123" s="128"/>
      <c r="AIL123" s="128"/>
      <c r="AIM123" s="128"/>
      <c r="AIN123" s="128"/>
      <c r="AIO123" s="128"/>
      <c r="AIP123" s="128"/>
      <c r="AIQ123" s="128"/>
      <c r="AIR123" s="128"/>
      <c r="AIS123" s="128"/>
      <c r="AIT123" s="128"/>
      <c r="AIU123" s="128"/>
      <c r="AIV123" s="128"/>
      <c r="AIW123" s="128"/>
      <c r="AIX123" s="128"/>
      <c r="AIY123" s="128"/>
      <c r="AIZ123" s="128"/>
      <c r="AJA123" s="128"/>
      <c r="AJB123" s="128"/>
      <c r="AJC123" s="128"/>
      <c r="AJD123" s="128"/>
      <c r="AJE123" s="128"/>
      <c r="AJF123" s="128"/>
      <c r="AJG123" s="128"/>
      <c r="AJH123" s="128"/>
      <c r="AJI123" s="128"/>
      <c r="AJJ123" s="128"/>
      <c r="AJK123" s="128"/>
      <c r="AJL123" s="128"/>
      <c r="AJM123" s="128"/>
      <c r="AJN123" s="128"/>
      <c r="AJO123" s="128"/>
      <c r="AJP123" s="128"/>
      <c r="AJQ123" s="128"/>
      <c r="AJR123" s="128"/>
      <c r="AJS123" s="128"/>
      <c r="AJT123" s="128"/>
      <c r="AJU123" s="128"/>
      <c r="AJV123" s="128"/>
      <c r="AJW123" s="128"/>
      <c r="AJX123" s="128"/>
      <c r="AJY123" s="128"/>
      <c r="AJZ123" s="128"/>
      <c r="AKA123" s="128"/>
      <c r="AKB123" s="128"/>
      <c r="AKC123" s="128"/>
      <c r="AKD123" s="128"/>
      <c r="AKE123" s="128"/>
      <c r="AKF123" s="128"/>
      <c r="AKG123" s="128"/>
      <c r="AKH123" s="128"/>
      <c r="AKI123" s="128"/>
      <c r="AKJ123" s="128"/>
      <c r="AKK123" s="128"/>
      <c r="AKL123" s="128"/>
      <c r="AKM123" s="128"/>
      <c r="AKN123" s="128"/>
      <c r="AKO123" s="128"/>
      <c r="AKP123" s="128"/>
      <c r="AKQ123" s="128"/>
      <c r="AKR123" s="128"/>
      <c r="AKS123" s="128"/>
      <c r="AKT123" s="128"/>
      <c r="AKU123" s="128"/>
      <c r="AKV123" s="128"/>
      <c r="AKW123" s="128"/>
      <c r="AKX123" s="128"/>
      <c r="AKY123" s="128"/>
      <c r="AKZ123" s="128"/>
      <c r="ALA123" s="128"/>
      <c r="ALB123" s="128"/>
      <c r="ALC123" s="128"/>
      <c r="ALD123" s="128"/>
      <c r="ALE123" s="128"/>
      <c r="ALF123" s="128"/>
      <c r="ALG123" s="128"/>
      <c r="ALH123" s="128"/>
      <c r="ALI123" s="128"/>
      <c r="ALJ123" s="128"/>
      <c r="ALK123" s="128"/>
      <c r="ALL123" s="128"/>
      <c r="ALM123" s="128"/>
      <c r="ALN123" s="128"/>
      <c r="ALO123" s="128"/>
      <c r="ALP123" s="128"/>
      <c r="ALQ123" s="128"/>
      <c r="ALR123" s="128"/>
      <c r="ALS123" s="128"/>
      <c r="ALT123" s="128"/>
      <c r="ALU123" s="128"/>
      <c r="ALV123" s="128"/>
      <c r="ALW123" s="128"/>
      <c r="ALX123" s="128"/>
      <c r="ALY123" s="128"/>
      <c r="ALZ123" s="128"/>
      <c r="AMA123" s="128"/>
      <c r="AMB123" s="128"/>
      <c r="AMC123" s="128"/>
      <c r="AMD123" s="128"/>
      <c r="AME123" s="128"/>
      <c r="AMF123" s="128"/>
      <c r="AMG123" s="128"/>
      <c r="AMH123" s="128"/>
    </row>
    <row r="124" spans="1:1022" x14ac:dyDescent="0.3">
      <c r="A124" s="129" t="s">
        <v>155</v>
      </c>
      <c r="B124" s="128" t="s">
        <v>156</v>
      </c>
      <c r="C124" s="13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28"/>
      <c r="DC124" s="128"/>
      <c r="DD124" s="128"/>
      <c r="DE124" s="128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  <c r="EC124" s="128"/>
      <c r="ED124" s="128"/>
      <c r="EE124" s="128"/>
      <c r="EF124" s="128"/>
      <c r="EG124" s="128"/>
      <c r="EH124" s="128"/>
      <c r="EI124" s="128"/>
      <c r="EJ124" s="128"/>
      <c r="EK124" s="128"/>
      <c r="EL124" s="128"/>
      <c r="EM124" s="128"/>
      <c r="EN124" s="128"/>
      <c r="EO124" s="128"/>
      <c r="EP124" s="128"/>
      <c r="EQ124" s="128"/>
      <c r="ER124" s="128"/>
      <c r="ES124" s="128"/>
      <c r="ET124" s="128"/>
      <c r="EU124" s="128"/>
      <c r="EV124" s="128"/>
      <c r="EW124" s="128"/>
      <c r="EX124" s="128"/>
      <c r="EY124" s="128"/>
      <c r="EZ124" s="128"/>
      <c r="FA124" s="128"/>
      <c r="FB124" s="128"/>
      <c r="FC124" s="128"/>
      <c r="FD124" s="128"/>
      <c r="FE124" s="128"/>
      <c r="FF124" s="128"/>
      <c r="FG124" s="128"/>
      <c r="FH124" s="128"/>
      <c r="FI124" s="128"/>
      <c r="FJ124" s="128"/>
      <c r="FK124" s="128"/>
      <c r="FL124" s="128"/>
      <c r="FM124" s="128"/>
      <c r="FN124" s="128"/>
      <c r="FO124" s="128"/>
      <c r="FP124" s="128"/>
      <c r="FQ124" s="128"/>
      <c r="FR124" s="128"/>
      <c r="FS124" s="128"/>
      <c r="FT124" s="128"/>
      <c r="FU124" s="128"/>
      <c r="FV124" s="128"/>
      <c r="FW124" s="128"/>
      <c r="FX124" s="128"/>
      <c r="FY124" s="128"/>
      <c r="FZ124" s="128"/>
      <c r="GA124" s="128"/>
      <c r="GB124" s="128"/>
      <c r="GC124" s="128"/>
      <c r="GD124" s="128"/>
      <c r="GE124" s="128"/>
      <c r="GF124" s="128"/>
      <c r="GG124" s="128"/>
      <c r="GH124" s="128"/>
      <c r="GI124" s="128"/>
      <c r="GJ124" s="128"/>
      <c r="GK124" s="128"/>
      <c r="GL124" s="128"/>
      <c r="GM124" s="128"/>
      <c r="GN124" s="128"/>
      <c r="GO124" s="128"/>
      <c r="GP124" s="128"/>
      <c r="GQ124" s="128"/>
      <c r="GR124" s="128"/>
      <c r="GS124" s="128"/>
      <c r="GT124" s="128"/>
      <c r="GU124" s="128"/>
      <c r="GV124" s="128"/>
      <c r="GW124" s="128"/>
      <c r="GX124" s="128"/>
      <c r="GY124" s="128"/>
      <c r="GZ124" s="128"/>
      <c r="HA124" s="128"/>
      <c r="HB124" s="128"/>
      <c r="HC124" s="128"/>
      <c r="HD124" s="128"/>
      <c r="HE124" s="128"/>
      <c r="HF124" s="128"/>
      <c r="HG124" s="128"/>
      <c r="HH124" s="128"/>
      <c r="HI124" s="128"/>
      <c r="HJ124" s="128"/>
      <c r="HK124" s="128"/>
      <c r="HL124" s="128"/>
      <c r="HM124" s="128"/>
      <c r="HN124" s="128"/>
      <c r="HO124" s="128"/>
      <c r="HP124" s="128"/>
      <c r="HQ124" s="128"/>
      <c r="HR124" s="128"/>
      <c r="HS124" s="128"/>
      <c r="HT124" s="128"/>
      <c r="HU124" s="128"/>
      <c r="HV124" s="128"/>
      <c r="HW124" s="128"/>
      <c r="HX124" s="128"/>
      <c r="HY124" s="128"/>
      <c r="HZ124" s="128"/>
      <c r="IA124" s="128"/>
      <c r="IB124" s="128"/>
      <c r="IC124" s="128"/>
      <c r="ID124" s="128"/>
      <c r="IE124" s="128"/>
      <c r="IF124" s="128"/>
      <c r="IG124" s="128"/>
      <c r="IH124" s="128"/>
      <c r="II124" s="128"/>
      <c r="IJ124" s="128"/>
      <c r="IK124" s="128"/>
      <c r="IL124" s="128"/>
      <c r="IM124" s="128"/>
      <c r="IN124" s="128"/>
      <c r="IO124" s="128"/>
      <c r="IP124" s="128"/>
      <c r="IQ124" s="128"/>
      <c r="IR124" s="128"/>
      <c r="IS124" s="128"/>
      <c r="IT124" s="128"/>
      <c r="IU124" s="128"/>
      <c r="IV124" s="128"/>
      <c r="IW124" s="128"/>
      <c r="IX124" s="128"/>
      <c r="IY124" s="128"/>
      <c r="IZ124" s="128"/>
      <c r="JA124" s="128"/>
      <c r="JB124" s="128"/>
      <c r="JC124" s="128"/>
      <c r="JD124" s="128"/>
      <c r="JE124" s="128"/>
      <c r="JF124" s="128"/>
      <c r="JG124" s="128"/>
      <c r="JH124" s="128"/>
      <c r="JI124" s="128"/>
      <c r="JJ124" s="128"/>
      <c r="JK124" s="128"/>
      <c r="JL124" s="128"/>
      <c r="JM124" s="128"/>
      <c r="JN124" s="128"/>
      <c r="JO124" s="128"/>
      <c r="JP124" s="128"/>
      <c r="JQ124" s="128"/>
      <c r="JR124" s="128"/>
      <c r="JS124" s="128"/>
      <c r="JT124" s="128"/>
      <c r="JU124" s="128"/>
      <c r="JV124" s="128"/>
      <c r="JW124" s="128"/>
      <c r="JX124" s="128"/>
      <c r="JY124" s="128"/>
      <c r="JZ124" s="128"/>
      <c r="KA124" s="128"/>
      <c r="KB124" s="128"/>
      <c r="KC124" s="128"/>
      <c r="KD124" s="128"/>
      <c r="KE124" s="128"/>
      <c r="KF124" s="128"/>
      <c r="KG124" s="128"/>
      <c r="KH124" s="128"/>
      <c r="KI124" s="128"/>
      <c r="KJ124" s="128"/>
      <c r="KK124" s="128"/>
      <c r="KL124" s="128"/>
      <c r="KM124" s="128"/>
      <c r="KN124" s="128"/>
      <c r="KO124" s="128"/>
      <c r="KP124" s="128"/>
      <c r="KQ124" s="128"/>
      <c r="KR124" s="128"/>
      <c r="KS124" s="128"/>
      <c r="KT124" s="128"/>
      <c r="KU124" s="128"/>
      <c r="KV124" s="128"/>
      <c r="KW124" s="128"/>
      <c r="KX124" s="128"/>
      <c r="KY124" s="128"/>
      <c r="KZ124" s="128"/>
      <c r="LA124" s="128"/>
      <c r="LB124" s="128"/>
      <c r="LC124" s="128"/>
      <c r="LD124" s="128"/>
      <c r="LE124" s="128"/>
      <c r="LF124" s="128"/>
      <c r="LG124" s="128"/>
      <c r="LH124" s="128"/>
      <c r="LI124" s="128"/>
      <c r="LJ124" s="128"/>
      <c r="LK124" s="128"/>
      <c r="LL124" s="128"/>
      <c r="LM124" s="128"/>
      <c r="LN124" s="128"/>
      <c r="LO124" s="128"/>
      <c r="LP124" s="128"/>
      <c r="LQ124" s="128"/>
      <c r="LR124" s="128"/>
      <c r="LS124" s="128"/>
      <c r="LT124" s="128"/>
      <c r="LU124" s="128"/>
      <c r="LV124" s="128"/>
      <c r="LW124" s="128"/>
      <c r="LX124" s="128"/>
      <c r="LY124" s="128"/>
      <c r="LZ124" s="128"/>
      <c r="MA124" s="128"/>
      <c r="MB124" s="128"/>
      <c r="MC124" s="128"/>
      <c r="MD124" s="128"/>
      <c r="ME124" s="128"/>
      <c r="MF124" s="128"/>
      <c r="MG124" s="128"/>
      <c r="MH124" s="128"/>
      <c r="MI124" s="128"/>
      <c r="MJ124" s="128"/>
      <c r="MK124" s="128"/>
      <c r="ML124" s="128"/>
      <c r="MM124" s="128"/>
      <c r="MN124" s="128"/>
      <c r="MO124" s="128"/>
      <c r="MP124" s="128"/>
      <c r="MQ124" s="128"/>
      <c r="MR124" s="128"/>
      <c r="MS124" s="128"/>
      <c r="MT124" s="128"/>
      <c r="MU124" s="128"/>
      <c r="MV124" s="128"/>
      <c r="MW124" s="128"/>
      <c r="MX124" s="128"/>
      <c r="MY124" s="128"/>
      <c r="MZ124" s="128"/>
      <c r="NA124" s="128"/>
      <c r="NB124" s="128"/>
      <c r="NC124" s="128"/>
      <c r="ND124" s="128"/>
      <c r="NE124" s="128"/>
      <c r="NF124" s="128"/>
      <c r="NG124" s="128"/>
      <c r="NH124" s="128"/>
      <c r="NI124" s="128"/>
      <c r="NJ124" s="128"/>
      <c r="NK124" s="128"/>
      <c r="NL124" s="128"/>
      <c r="NM124" s="128"/>
      <c r="NN124" s="128"/>
      <c r="NO124" s="128"/>
      <c r="NP124" s="128"/>
      <c r="NQ124" s="128"/>
      <c r="NR124" s="128"/>
      <c r="NS124" s="128"/>
      <c r="NT124" s="128"/>
      <c r="NU124" s="128"/>
      <c r="NV124" s="128"/>
      <c r="NW124" s="128"/>
      <c r="NX124" s="128"/>
      <c r="NY124" s="128"/>
      <c r="NZ124" s="128"/>
      <c r="OA124" s="128"/>
      <c r="OB124" s="128"/>
      <c r="OC124" s="128"/>
      <c r="OD124" s="128"/>
      <c r="OE124" s="128"/>
      <c r="OF124" s="128"/>
      <c r="OG124" s="128"/>
      <c r="OH124" s="128"/>
      <c r="OI124" s="128"/>
      <c r="OJ124" s="128"/>
      <c r="OK124" s="128"/>
      <c r="OL124" s="128"/>
      <c r="OM124" s="128"/>
      <c r="ON124" s="128"/>
      <c r="OO124" s="128"/>
      <c r="OP124" s="128"/>
      <c r="OQ124" s="128"/>
      <c r="OR124" s="128"/>
      <c r="OS124" s="128"/>
      <c r="OT124" s="128"/>
      <c r="OU124" s="128"/>
      <c r="OV124" s="128"/>
      <c r="OW124" s="128"/>
      <c r="OX124" s="128"/>
      <c r="OY124" s="128"/>
      <c r="OZ124" s="128"/>
      <c r="PA124" s="128"/>
      <c r="PB124" s="128"/>
      <c r="PC124" s="128"/>
      <c r="PD124" s="128"/>
      <c r="PE124" s="128"/>
      <c r="PF124" s="128"/>
      <c r="PG124" s="128"/>
      <c r="PH124" s="128"/>
      <c r="PI124" s="128"/>
      <c r="PJ124" s="128"/>
      <c r="PK124" s="128"/>
      <c r="PL124" s="128"/>
      <c r="PM124" s="128"/>
      <c r="PN124" s="128"/>
      <c r="PO124" s="128"/>
      <c r="PP124" s="128"/>
      <c r="PQ124" s="128"/>
      <c r="PR124" s="128"/>
      <c r="PS124" s="128"/>
      <c r="PT124" s="128"/>
      <c r="PU124" s="128"/>
      <c r="PV124" s="128"/>
      <c r="PW124" s="128"/>
      <c r="PX124" s="128"/>
      <c r="PY124" s="128"/>
      <c r="PZ124" s="128"/>
      <c r="QA124" s="128"/>
      <c r="QB124" s="128"/>
      <c r="QC124" s="128"/>
      <c r="QD124" s="128"/>
      <c r="QE124" s="128"/>
      <c r="QF124" s="128"/>
      <c r="QG124" s="128"/>
      <c r="QH124" s="128"/>
      <c r="QI124" s="128"/>
      <c r="QJ124" s="128"/>
      <c r="QK124" s="128"/>
      <c r="QL124" s="128"/>
      <c r="QM124" s="128"/>
      <c r="QN124" s="128"/>
      <c r="QO124" s="128"/>
      <c r="QP124" s="128"/>
      <c r="QQ124" s="128"/>
      <c r="QR124" s="128"/>
      <c r="QS124" s="128"/>
      <c r="QT124" s="128"/>
      <c r="QU124" s="128"/>
      <c r="QV124" s="128"/>
      <c r="QW124" s="128"/>
      <c r="QX124" s="128"/>
      <c r="QY124" s="128"/>
      <c r="QZ124" s="128"/>
      <c r="RA124" s="128"/>
      <c r="RB124" s="128"/>
      <c r="RC124" s="128"/>
      <c r="RD124" s="128"/>
      <c r="RE124" s="128"/>
      <c r="RF124" s="128"/>
      <c r="RG124" s="128"/>
      <c r="RH124" s="128"/>
      <c r="RI124" s="128"/>
      <c r="RJ124" s="128"/>
      <c r="RK124" s="128"/>
      <c r="RL124" s="128"/>
      <c r="RM124" s="128"/>
      <c r="RN124" s="128"/>
      <c r="RO124" s="128"/>
      <c r="RP124" s="128"/>
      <c r="RQ124" s="128"/>
      <c r="RR124" s="128"/>
      <c r="RS124" s="128"/>
      <c r="RT124" s="128"/>
      <c r="RU124" s="128"/>
      <c r="RV124" s="128"/>
      <c r="RW124" s="128"/>
      <c r="RX124" s="128"/>
      <c r="RY124" s="128"/>
      <c r="RZ124" s="128"/>
      <c r="SA124" s="128"/>
      <c r="SB124" s="128"/>
      <c r="SC124" s="128"/>
      <c r="SD124" s="128"/>
      <c r="SE124" s="128"/>
      <c r="SF124" s="128"/>
      <c r="SG124" s="128"/>
      <c r="SH124" s="128"/>
      <c r="SI124" s="128"/>
      <c r="SJ124" s="128"/>
      <c r="SK124" s="128"/>
      <c r="SL124" s="128"/>
      <c r="SM124" s="128"/>
      <c r="SN124" s="128"/>
      <c r="SO124" s="128"/>
      <c r="SP124" s="128"/>
      <c r="SQ124" s="128"/>
      <c r="SR124" s="128"/>
      <c r="SS124" s="128"/>
      <c r="ST124" s="128"/>
      <c r="SU124" s="128"/>
      <c r="SV124" s="128"/>
      <c r="SW124" s="128"/>
      <c r="SX124" s="128"/>
      <c r="SY124" s="128"/>
      <c r="SZ124" s="128"/>
      <c r="TA124" s="128"/>
      <c r="TB124" s="128"/>
      <c r="TC124" s="128"/>
      <c r="TD124" s="128"/>
      <c r="TE124" s="128"/>
      <c r="TF124" s="128"/>
      <c r="TG124" s="128"/>
      <c r="TH124" s="128"/>
      <c r="TI124" s="128"/>
      <c r="TJ124" s="128"/>
      <c r="TK124" s="128"/>
      <c r="TL124" s="128"/>
      <c r="TM124" s="128"/>
      <c r="TN124" s="128"/>
      <c r="TO124" s="128"/>
      <c r="TP124" s="128"/>
      <c r="TQ124" s="128"/>
      <c r="TR124" s="128"/>
      <c r="TS124" s="128"/>
      <c r="TT124" s="128"/>
      <c r="TU124" s="128"/>
      <c r="TV124" s="128"/>
      <c r="TW124" s="128"/>
      <c r="TX124" s="128"/>
      <c r="TY124" s="128"/>
      <c r="TZ124" s="128"/>
      <c r="UA124" s="128"/>
      <c r="UB124" s="128"/>
      <c r="UC124" s="128"/>
      <c r="UD124" s="128"/>
      <c r="UE124" s="128"/>
      <c r="UF124" s="128"/>
      <c r="UG124" s="128"/>
      <c r="UH124" s="128"/>
      <c r="UI124" s="128"/>
      <c r="UJ124" s="128"/>
      <c r="UK124" s="128"/>
      <c r="UL124" s="128"/>
      <c r="UM124" s="128"/>
      <c r="UN124" s="128"/>
      <c r="UO124" s="128"/>
      <c r="UP124" s="128"/>
      <c r="UQ124" s="128"/>
      <c r="UR124" s="128"/>
      <c r="US124" s="128"/>
      <c r="UT124" s="128"/>
      <c r="UU124" s="128"/>
      <c r="UV124" s="128"/>
      <c r="UW124" s="128"/>
      <c r="UX124" s="128"/>
      <c r="UY124" s="128"/>
      <c r="UZ124" s="128"/>
      <c r="VA124" s="128"/>
      <c r="VB124" s="128"/>
      <c r="VC124" s="128"/>
      <c r="VD124" s="128"/>
      <c r="VE124" s="128"/>
      <c r="VF124" s="128"/>
      <c r="VG124" s="128"/>
      <c r="VH124" s="128"/>
      <c r="VI124" s="128"/>
      <c r="VJ124" s="128"/>
      <c r="VK124" s="128"/>
      <c r="VL124" s="128"/>
      <c r="VM124" s="128"/>
      <c r="VN124" s="128"/>
      <c r="VO124" s="128"/>
      <c r="VP124" s="128"/>
      <c r="VQ124" s="128"/>
      <c r="VR124" s="128"/>
      <c r="VS124" s="128"/>
      <c r="VT124" s="128"/>
      <c r="VU124" s="128"/>
      <c r="VV124" s="128"/>
      <c r="VW124" s="128"/>
      <c r="VX124" s="128"/>
      <c r="VY124" s="128"/>
      <c r="VZ124" s="128"/>
      <c r="WA124" s="128"/>
      <c r="WB124" s="128"/>
      <c r="WC124" s="128"/>
      <c r="WD124" s="128"/>
      <c r="WE124" s="128"/>
      <c r="WF124" s="128"/>
      <c r="WG124" s="128"/>
      <c r="WH124" s="128"/>
      <c r="WI124" s="128"/>
      <c r="WJ124" s="128"/>
      <c r="WK124" s="128"/>
      <c r="WL124" s="128"/>
      <c r="WM124" s="128"/>
      <c r="WN124" s="128"/>
      <c r="WO124" s="128"/>
      <c r="WP124" s="128"/>
      <c r="WQ124" s="128"/>
      <c r="WR124" s="128"/>
      <c r="WS124" s="128"/>
      <c r="WT124" s="128"/>
      <c r="WU124" s="128"/>
      <c r="WV124" s="128"/>
      <c r="WW124" s="128"/>
      <c r="WX124" s="128"/>
      <c r="WY124" s="128"/>
      <c r="WZ124" s="128"/>
      <c r="XA124" s="128"/>
      <c r="XB124" s="128"/>
      <c r="XC124" s="128"/>
      <c r="XD124" s="128"/>
      <c r="XE124" s="128"/>
      <c r="XF124" s="128"/>
      <c r="XG124" s="128"/>
      <c r="XH124" s="128"/>
      <c r="XI124" s="128"/>
      <c r="XJ124" s="128"/>
      <c r="XK124" s="128"/>
      <c r="XL124" s="128"/>
      <c r="XM124" s="128"/>
      <c r="XN124" s="128"/>
      <c r="XO124" s="128"/>
      <c r="XP124" s="128"/>
      <c r="XQ124" s="128"/>
      <c r="XR124" s="128"/>
      <c r="XS124" s="128"/>
      <c r="XT124" s="128"/>
      <c r="XU124" s="128"/>
      <c r="XV124" s="128"/>
      <c r="XW124" s="128"/>
      <c r="XX124" s="128"/>
      <c r="XY124" s="128"/>
      <c r="XZ124" s="128"/>
      <c r="YA124" s="128"/>
      <c r="YB124" s="128"/>
      <c r="YC124" s="128"/>
      <c r="YD124" s="128"/>
      <c r="YE124" s="128"/>
      <c r="YF124" s="128"/>
      <c r="YG124" s="128"/>
      <c r="YH124" s="128"/>
      <c r="YI124" s="128"/>
      <c r="YJ124" s="128"/>
      <c r="YK124" s="128"/>
      <c r="YL124" s="128"/>
      <c r="YM124" s="128"/>
      <c r="YN124" s="128"/>
      <c r="YO124" s="128"/>
      <c r="YP124" s="128"/>
      <c r="YQ124" s="128"/>
      <c r="YR124" s="128"/>
      <c r="YS124" s="128"/>
      <c r="YT124" s="128"/>
      <c r="YU124" s="128"/>
      <c r="YV124" s="128"/>
      <c r="YW124" s="128"/>
      <c r="YX124" s="128"/>
      <c r="YY124" s="128"/>
      <c r="YZ124" s="128"/>
      <c r="ZA124" s="128"/>
      <c r="ZB124" s="128"/>
      <c r="ZC124" s="128"/>
      <c r="ZD124" s="128"/>
      <c r="ZE124" s="128"/>
      <c r="ZF124" s="128"/>
      <c r="ZG124" s="128"/>
      <c r="ZH124" s="128"/>
      <c r="ZI124" s="128"/>
      <c r="ZJ124" s="128"/>
      <c r="ZK124" s="128"/>
      <c r="ZL124" s="128"/>
      <c r="ZM124" s="128"/>
      <c r="ZN124" s="128"/>
      <c r="ZO124" s="128"/>
      <c r="ZP124" s="128"/>
      <c r="ZQ124" s="128"/>
      <c r="ZR124" s="128"/>
      <c r="ZS124" s="128"/>
      <c r="ZT124" s="128"/>
      <c r="ZU124" s="128"/>
      <c r="ZV124" s="128"/>
      <c r="ZW124" s="128"/>
      <c r="ZX124" s="128"/>
      <c r="ZY124" s="128"/>
      <c r="ZZ124" s="128"/>
      <c r="AAA124" s="128"/>
      <c r="AAB124" s="128"/>
      <c r="AAC124" s="128"/>
      <c r="AAD124" s="128"/>
      <c r="AAE124" s="128"/>
      <c r="AAF124" s="128"/>
      <c r="AAG124" s="128"/>
      <c r="AAH124" s="128"/>
      <c r="AAI124" s="128"/>
      <c r="AAJ124" s="128"/>
      <c r="AAK124" s="128"/>
      <c r="AAL124" s="128"/>
      <c r="AAM124" s="128"/>
      <c r="AAN124" s="128"/>
      <c r="AAO124" s="128"/>
      <c r="AAP124" s="128"/>
      <c r="AAQ124" s="128"/>
      <c r="AAR124" s="128"/>
      <c r="AAS124" s="128"/>
      <c r="AAT124" s="128"/>
      <c r="AAU124" s="128"/>
      <c r="AAV124" s="128"/>
      <c r="AAW124" s="128"/>
      <c r="AAX124" s="128"/>
      <c r="AAY124" s="128"/>
      <c r="AAZ124" s="128"/>
      <c r="ABA124" s="128"/>
      <c r="ABB124" s="128"/>
      <c r="ABC124" s="128"/>
      <c r="ABD124" s="128"/>
      <c r="ABE124" s="128"/>
      <c r="ABF124" s="128"/>
      <c r="ABG124" s="128"/>
      <c r="ABH124" s="128"/>
      <c r="ABI124" s="128"/>
      <c r="ABJ124" s="128"/>
      <c r="ABK124" s="128"/>
      <c r="ABL124" s="128"/>
      <c r="ABM124" s="128"/>
      <c r="ABN124" s="128"/>
      <c r="ABO124" s="128"/>
      <c r="ABP124" s="128"/>
      <c r="ABQ124" s="128"/>
      <c r="ABR124" s="128"/>
      <c r="ABS124" s="128"/>
      <c r="ABT124" s="128"/>
      <c r="ABU124" s="128"/>
      <c r="ABV124" s="128"/>
      <c r="ABW124" s="128"/>
      <c r="ABX124" s="128"/>
      <c r="ABY124" s="128"/>
      <c r="ABZ124" s="128"/>
      <c r="ACA124" s="128"/>
      <c r="ACB124" s="128"/>
      <c r="ACC124" s="128"/>
      <c r="ACD124" s="128"/>
      <c r="ACE124" s="128"/>
      <c r="ACF124" s="128"/>
      <c r="ACG124" s="128"/>
      <c r="ACH124" s="128"/>
      <c r="ACI124" s="128"/>
      <c r="ACJ124" s="128"/>
      <c r="ACK124" s="128"/>
      <c r="ACL124" s="128"/>
      <c r="ACM124" s="128"/>
      <c r="ACN124" s="128"/>
      <c r="ACO124" s="128"/>
      <c r="ACP124" s="128"/>
      <c r="ACQ124" s="128"/>
      <c r="ACR124" s="128"/>
      <c r="ACS124" s="128"/>
      <c r="ACT124" s="128"/>
      <c r="ACU124" s="128"/>
      <c r="ACV124" s="128"/>
      <c r="ACW124" s="128"/>
      <c r="ACX124" s="128"/>
      <c r="ACY124" s="128"/>
      <c r="ACZ124" s="128"/>
      <c r="ADA124" s="128"/>
      <c r="ADB124" s="128"/>
      <c r="ADC124" s="128"/>
      <c r="ADD124" s="128"/>
      <c r="ADE124" s="128"/>
      <c r="ADF124" s="128"/>
      <c r="ADG124" s="128"/>
      <c r="ADH124" s="128"/>
      <c r="ADI124" s="128"/>
      <c r="ADJ124" s="128"/>
      <c r="ADK124" s="128"/>
      <c r="ADL124" s="128"/>
      <c r="ADM124" s="128"/>
      <c r="ADN124" s="128"/>
      <c r="ADO124" s="128"/>
      <c r="ADP124" s="128"/>
      <c r="ADQ124" s="128"/>
      <c r="ADR124" s="128"/>
      <c r="ADS124" s="128"/>
      <c r="ADT124" s="128"/>
      <c r="ADU124" s="128"/>
      <c r="ADV124" s="128"/>
      <c r="ADW124" s="128"/>
      <c r="ADX124" s="128"/>
      <c r="ADY124" s="128"/>
      <c r="ADZ124" s="128"/>
      <c r="AEA124" s="128"/>
      <c r="AEB124" s="128"/>
      <c r="AEC124" s="128"/>
      <c r="AED124" s="128"/>
      <c r="AEE124" s="128"/>
      <c r="AEF124" s="128"/>
      <c r="AEG124" s="128"/>
      <c r="AEH124" s="128"/>
      <c r="AEI124" s="128"/>
      <c r="AEJ124" s="128"/>
      <c r="AEK124" s="128"/>
      <c r="AEL124" s="128"/>
      <c r="AEM124" s="128"/>
      <c r="AEN124" s="128"/>
      <c r="AEO124" s="128"/>
      <c r="AEP124" s="128"/>
      <c r="AEQ124" s="128"/>
      <c r="AER124" s="128"/>
      <c r="AES124" s="128"/>
      <c r="AET124" s="128"/>
      <c r="AEU124" s="128"/>
      <c r="AEV124" s="128"/>
      <c r="AEW124" s="128"/>
      <c r="AEX124" s="128"/>
      <c r="AEY124" s="128"/>
      <c r="AEZ124" s="128"/>
      <c r="AFA124" s="128"/>
      <c r="AFB124" s="128"/>
      <c r="AFC124" s="128"/>
      <c r="AFD124" s="128"/>
      <c r="AFE124" s="128"/>
      <c r="AFF124" s="128"/>
      <c r="AFG124" s="128"/>
      <c r="AFH124" s="128"/>
      <c r="AFI124" s="128"/>
      <c r="AFJ124" s="128"/>
      <c r="AFK124" s="128"/>
      <c r="AFL124" s="128"/>
      <c r="AFM124" s="128"/>
      <c r="AFN124" s="128"/>
      <c r="AFO124" s="128"/>
      <c r="AFP124" s="128"/>
      <c r="AFQ124" s="128"/>
      <c r="AFR124" s="128"/>
      <c r="AFS124" s="128"/>
      <c r="AFT124" s="128"/>
      <c r="AFU124" s="128"/>
      <c r="AFV124" s="128"/>
      <c r="AFW124" s="128"/>
      <c r="AFX124" s="128"/>
      <c r="AFY124" s="128"/>
      <c r="AFZ124" s="128"/>
      <c r="AGA124" s="128"/>
      <c r="AGB124" s="128"/>
      <c r="AGC124" s="128"/>
      <c r="AGD124" s="128"/>
      <c r="AGE124" s="128"/>
      <c r="AGF124" s="128"/>
      <c r="AGG124" s="128"/>
      <c r="AGH124" s="128"/>
      <c r="AGI124" s="128"/>
      <c r="AGJ124" s="128"/>
      <c r="AGK124" s="128"/>
      <c r="AGL124" s="128"/>
      <c r="AGM124" s="128"/>
      <c r="AGN124" s="128"/>
      <c r="AGO124" s="128"/>
      <c r="AGP124" s="128"/>
      <c r="AGQ124" s="128"/>
      <c r="AGR124" s="128"/>
      <c r="AGS124" s="128"/>
      <c r="AGT124" s="128"/>
      <c r="AGU124" s="128"/>
      <c r="AGV124" s="128"/>
      <c r="AGW124" s="128"/>
      <c r="AGX124" s="128"/>
      <c r="AGY124" s="128"/>
      <c r="AGZ124" s="128"/>
      <c r="AHA124" s="128"/>
      <c r="AHB124" s="128"/>
      <c r="AHC124" s="128"/>
      <c r="AHD124" s="128"/>
      <c r="AHE124" s="128"/>
      <c r="AHF124" s="128"/>
      <c r="AHG124" s="128"/>
      <c r="AHH124" s="128"/>
      <c r="AHI124" s="128"/>
      <c r="AHJ124" s="128"/>
      <c r="AHK124" s="128"/>
      <c r="AHL124" s="128"/>
      <c r="AHM124" s="128"/>
      <c r="AHN124" s="128"/>
      <c r="AHO124" s="128"/>
      <c r="AHP124" s="128"/>
      <c r="AHQ124" s="128"/>
      <c r="AHR124" s="128"/>
      <c r="AHS124" s="128"/>
      <c r="AHT124" s="128"/>
      <c r="AHU124" s="128"/>
      <c r="AHV124" s="128"/>
      <c r="AHW124" s="128"/>
      <c r="AHX124" s="128"/>
      <c r="AHY124" s="128"/>
      <c r="AHZ124" s="128"/>
      <c r="AIA124" s="128"/>
      <c r="AIB124" s="128"/>
      <c r="AIC124" s="128"/>
      <c r="AID124" s="128"/>
      <c r="AIE124" s="128"/>
      <c r="AIF124" s="128"/>
      <c r="AIG124" s="128"/>
      <c r="AIH124" s="128"/>
      <c r="AII124" s="128"/>
      <c r="AIJ124" s="128"/>
      <c r="AIK124" s="128"/>
      <c r="AIL124" s="128"/>
      <c r="AIM124" s="128"/>
      <c r="AIN124" s="128"/>
      <c r="AIO124" s="128"/>
      <c r="AIP124" s="128"/>
      <c r="AIQ124" s="128"/>
      <c r="AIR124" s="128"/>
      <c r="AIS124" s="128"/>
      <c r="AIT124" s="128"/>
      <c r="AIU124" s="128"/>
      <c r="AIV124" s="128"/>
      <c r="AIW124" s="128"/>
      <c r="AIX124" s="128"/>
      <c r="AIY124" s="128"/>
      <c r="AIZ124" s="128"/>
      <c r="AJA124" s="128"/>
      <c r="AJB124" s="128"/>
      <c r="AJC124" s="128"/>
      <c r="AJD124" s="128"/>
      <c r="AJE124" s="128"/>
      <c r="AJF124" s="128"/>
      <c r="AJG124" s="128"/>
      <c r="AJH124" s="128"/>
      <c r="AJI124" s="128"/>
      <c r="AJJ124" s="128"/>
      <c r="AJK124" s="128"/>
      <c r="AJL124" s="128"/>
      <c r="AJM124" s="128"/>
      <c r="AJN124" s="128"/>
      <c r="AJO124" s="128"/>
      <c r="AJP124" s="128"/>
      <c r="AJQ124" s="128"/>
      <c r="AJR124" s="128"/>
      <c r="AJS124" s="128"/>
      <c r="AJT124" s="128"/>
      <c r="AJU124" s="128"/>
      <c r="AJV124" s="128"/>
      <c r="AJW124" s="128"/>
      <c r="AJX124" s="128"/>
      <c r="AJY124" s="128"/>
      <c r="AJZ124" s="128"/>
      <c r="AKA124" s="128"/>
      <c r="AKB124" s="128"/>
      <c r="AKC124" s="128"/>
      <c r="AKD124" s="128"/>
      <c r="AKE124" s="128"/>
      <c r="AKF124" s="128"/>
      <c r="AKG124" s="128"/>
      <c r="AKH124" s="128"/>
      <c r="AKI124" s="128"/>
      <c r="AKJ124" s="128"/>
      <c r="AKK124" s="128"/>
      <c r="AKL124" s="128"/>
      <c r="AKM124" s="128"/>
      <c r="AKN124" s="128"/>
      <c r="AKO124" s="128"/>
      <c r="AKP124" s="128"/>
      <c r="AKQ124" s="128"/>
      <c r="AKR124" s="128"/>
      <c r="AKS124" s="128"/>
      <c r="AKT124" s="128"/>
      <c r="AKU124" s="128"/>
      <c r="AKV124" s="128"/>
      <c r="AKW124" s="128"/>
      <c r="AKX124" s="128"/>
      <c r="AKY124" s="128"/>
      <c r="AKZ124" s="128"/>
      <c r="ALA124" s="128"/>
      <c r="ALB124" s="128"/>
      <c r="ALC124" s="128"/>
      <c r="ALD124" s="128"/>
      <c r="ALE124" s="128"/>
      <c r="ALF124" s="128"/>
      <c r="ALG124" s="128"/>
      <c r="ALH124" s="128"/>
      <c r="ALI124" s="128"/>
      <c r="ALJ124" s="128"/>
      <c r="ALK124" s="128"/>
      <c r="ALL124" s="128"/>
      <c r="ALM124" s="128"/>
      <c r="ALN124" s="128"/>
      <c r="ALO124" s="128"/>
      <c r="ALP124" s="128"/>
      <c r="ALQ124" s="128"/>
      <c r="ALR124" s="128"/>
      <c r="ALS124" s="128"/>
      <c r="ALT124" s="128"/>
      <c r="ALU124" s="128"/>
      <c r="ALV124" s="128"/>
      <c r="ALW124" s="128"/>
      <c r="ALX124" s="128"/>
      <c r="ALY124" s="128"/>
      <c r="ALZ124" s="128"/>
      <c r="AMA124" s="128"/>
      <c r="AMB124" s="128"/>
      <c r="AMC124" s="128"/>
      <c r="AMD124" s="128"/>
      <c r="AME124" s="128"/>
      <c r="AMF124" s="128"/>
      <c r="AMG124" s="128"/>
      <c r="AMH124" s="128"/>
    </row>
    <row r="125" spans="1:1022" ht="15" customHeight="1" x14ac:dyDescent="0.3">
      <c r="A125" s="130" t="s">
        <v>19</v>
      </c>
      <c r="B125" s="157" t="s">
        <v>49</v>
      </c>
      <c r="C125" s="157"/>
      <c r="D125" s="176"/>
      <c r="E125" s="173"/>
      <c r="F125" s="177"/>
      <c r="G125" s="177"/>
      <c r="H125" s="176"/>
      <c r="I125" s="176"/>
      <c r="J125" s="178"/>
      <c r="K125" s="178"/>
      <c r="L125" s="178"/>
      <c r="M125" s="178"/>
      <c r="N125" s="178"/>
      <c r="O125" s="17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  <c r="EC125" s="128"/>
      <c r="ED125" s="128"/>
      <c r="EE125" s="128"/>
      <c r="EF125" s="128"/>
      <c r="EG125" s="128"/>
      <c r="EH125" s="128"/>
      <c r="EI125" s="128"/>
      <c r="EJ125" s="128"/>
      <c r="EK125" s="128"/>
      <c r="EL125" s="128"/>
      <c r="EM125" s="128"/>
      <c r="EN125" s="128"/>
      <c r="EO125" s="128"/>
      <c r="EP125" s="128"/>
      <c r="EQ125" s="128"/>
      <c r="ER125" s="128"/>
      <c r="ES125" s="128"/>
      <c r="ET125" s="128"/>
      <c r="EU125" s="128"/>
      <c r="EV125" s="128"/>
      <c r="EW125" s="128"/>
      <c r="EX125" s="128"/>
      <c r="EY125" s="128"/>
      <c r="EZ125" s="128"/>
      <c r="FA125" s="128"/>
      <c r="FB125" s="128"/>
      <c r="FC125" s="128"/>
      <c r="FD125" s="128"/>
      <c r="FE125" s="128"/>
      <c r="FF125" s="128"/>
      <c r="FG125" s="128"/>
      <c r="FH125" s="128"/>
      <c r="FI125" s="128"/>
      <c r="FJ125" s="128"/>
      <c r="FK125" s="128"/>
      <c r="FL125" s="128"/>
      <c r="FM125" s="128"/>
      <c r="FN125" s="128"/>
      <c r="FO125" s="128"/>
      <c r="FP125" s="128"/>
      <c r="FQ125" s="128"/>
      <c r="FR125" s="128"/>
      <c r="FS125" s="128"/>
      <c r="FT125" s="128"/>
      <c r="FU125" s="128"/>
      <c r="FV125" s="128"/>
      <c r="FW125" s="128"/>
      <c r="FX125" s="128"/>
      <c r="FY125" s="128"/>
      <c r="FZ125" s="128"/>
      <c r="GA125" s="128"/>
      <c r="GB125" s="128"/>
      <c r="GC125" s="128"/>
      <c r="GD125" s="128"/>
      <c r="GE125" s="128"/>
      <c r="GF125" s="128"/>
      <c r="GG125" s="128"/>
      <c r="GH125" s="128"/>
      <c r="GI125" s="128"/>
      <c r="GJ125" s="128"/>
      <c r="GK125" s="128"/>
      <c r="GL125" s="128"/>
      <c r="GM125" s="128"/>
      <c r="GN125" s="128"/>
      <c r="GO125" s="128"/>
      <c r="GP125" s="128"/>
      <c r="GQ125" s="128"/>
      <c r="GR125" s="128"/>
      <c r="GS125" s="128"/>
      <c r="GT125" s="128"/>
      <c r="GU125" s="128"/>
      <c r="GV125" s="128"/>
      <c r="GW125" s="128"/>
      <c r="GX125" s="128"/>
      <c r="GY125" s="128"/>
      <c r="GZ125" s="128"/>
      <c r="HA125" s="128"/>
      <c r="HB125" s="128"/>
      <c r="HC125" s="128"/>
      <c r="HD125" s="128"/>
      <c r="HE125" s="128"/>
      <c r="HF125" s="128"/>
      <c r="HG125" s="128"/>
      <c r="HH125" s="128"/>
      <c r="HI125" s="128"/>
      <c r="HJ125" s="128"/>
      <c r="HK125" s="128"/>
      <c r="HL125" s="128"/>
      <c r="HM125" s="128"/>
      <c r="HN125" s="128"/>
      <c r="HO125" s="128"/>
      <c r="HP125" s="128"/>
      <c r="HQ125" s="128"/>
      <c r="HR125" s="128"/>
      <c r="HS125" s="128"/>
      <c r="HT125" s="128"/>
      <c r="HU125" s="128"/>
      <c r="HV125" s="128"/>
      <c r="HW125" s="128"/>
      <c r="HX125" s="128"/>
      <c r="HY125" s="128"/>
      <c r="HZ125" s="128"/>
      <c r="IA125" s="128"/>
      <c r="IB125" s="128"/>
      <c r="IC125" s="128"/>
      <c r="ID125" s="128"/>
      <c r="IE125" s="128"/>
      <c r="IF125" s="128"/>
      <c r="IG125" s="128"/>
      <c r="IH125" s="128"/>
      <c r="II125" s="128"/>
      <c r="IJ125" s="128"/>
      <c r="IK125" s="128"/>
      <c r="IL125" s="128"/>
      <c r="IM125" s="128"/>
      <c r="IN125" s="128"/>
      <c r="IO125" s="128"/>
      <c r="IP125" s="128"/>
      <c r="IQ125" s="128"/>
      <c r="IR125" s="128"/>
      <c r="IS125" s="128"/>
      <c r="IT125" s="128"/>
      <c r="IU125" s="128"/>
      <c r="IV125" s="128"/>
      <c r="IW125" s="128"/>
      <c r="IX125" s="128"/>
      <c r="IY125" s="128"/>
      <c r="IZ125" s="128"/>
      <c r="JA125" s="128"/>
      <c r="JB125" s="128"/>
      <c r="JC125" s="128"/>
      <c r="JD125" s="128"/>
      <c r="JE125" s="128"/>
      <c r="JF125" s="128"/>
      <c r="JG125" s="128"/>
      <c r="JH125" s="128"/>
      <c r="JI125" s="128"/>
      <c r="JJ125" s="128"/>
      <c r="JK125" s="128"/>
      <c r="JL125" s="128"/>
      <c r="JM125" s="128"/>
      <c r="JN125" s="128"/>
      <c r="JO125" s="128"/>
      <c r="JP125" s="128"/>
      <c r="JQ125" s="128"/>
      <c r="JR125" s="128"/>
      <c r="JS125" s="128"/>
      <c r="JT125" s="128"/>
      <c r="JU125" s="128"/>
      <c r="JV125" s="128"/>
      <c r="JW125" s="128"/>
      <c r="JX125" s="128"/>
      <c r="JY125" s="128"/>
      <c r="JZ125" s="128"/>
      <c r="KA125" s="128"/>
      <c r="KB125" s="128"/>
      <c r="KC125" s="128"/>
      <c r="KD125" s="128"/>
      <c r="KE125" s="128"/>
      <c r="KF125" s="128"/>
      <c r="KG125" s="128"/>
      <c r="KH125" s="128"/>
      <c r="KI125" s="128"/>
      <c r="KJ125" s="128"/>
      <c r="KK125" s="128"/>
      <c r="KL125" s="128"/>
      <c r="KM125" s="128"/>
      <c r="KN125" s="128"/>
      <c r="KO125" s="128"/>
      <c r="KP125" s="128"/>
      <c r="KQ125" s="128"/>
      <c r="KR125" s="128"/>
      <c r="KS125" s="128"/>
      <c r="KT125" s="128"/>
      <c r="KU125" s="128"/>
      <c r="KV125" s="128"/>
      <c r="KW125" s="128"/>
      <c r="KX125" s="128"/>
      <c r="KY125" s="128"/>
      <c r="KZ125" s="128"/>
      <c r="LA125" s="128"/>
      <c r="LB125" s="128"/>
      <c r="LC125" s="128"/>
      <c r="LD125" s="128"/>
      <c r="LE125" s="128"/>
      <c r="LF125" s="128"/>
      <c r="LG125" s="128"/>
      <c r="LH125" s="128"/>
      <c r="LI125" s="128"/>
      <c r="LJ125" s="128"/>
      <c r="LK125" s="128"/>
      <c r="LL125" s="128"/>
      <c r="LM125" s="128"/>
      <c r="LN125" s="128"/>
      <c r="LO125" s="128"/>
      <c r="LP125" s="128"/>
      <c r="LQ125" s="128"/>
      <c r="LR125" s="128"/>
      <c r="LS125" s="128"/>
      <c r="LT125" s="128"/>
      <c r="LU125" s="128"/>
      <c r="LV125" s="128"/>
      <c r="LW125" s="128"/>
      <c r="LX125" s="128"/>
      <c r="LY125" s="128"/>
      <c r="LZ125" s="128"/>
      <c r="MA125" s="128"/>
      <c r="MB125" s="128"/>
      <c r="MC125" s="128"/>
      <c r="MD125" s="128"/>
      <c r="ME125" s="128"/>
      <c r="MF125" s="128"/>
      <c r="MG125" s="128"/>
      <c r="MH125" s="128"/>
      <c r="MI125" s="128"/>
      <c r="MJ125" s="128"/>
      <c r="MK125" s="128"/>
      <c r="ML125" s="128"/>
      <c r="MM125" s="128"/>
      <c r="MN125" s="128"/>
      <c r="MO125" s="128"/>
      <c r="MP125" s="128"/>
      <c r="MQ125" s="128"/>
      <c r="MR125" s="128"/>
      <c r="MS125" s="128"/>
      <c r="MT125" s="128"/>
      <c r="MU125" s="128"/>
      <c r="MV125" s="128"/>
      <c r="MW125" s="128"/>
      <c r="MX125" s="128"/>
      <c r="MY125" s="128"/>
      <c r="MZ125" s="128"/>
      <c r="NA125" s="128"/>
      <c r="NB125" s="128"/>
      <c r="NC125" s="128"/>
      <c r="ND125" s="128"/>
      <c r="NE125" s="128"/>
      <c r="NF125" s="128"/>
      <c r="NG125" s="128"/>
      <c r="NH125" s="128"/>
      <c r="NI125" s="128"/>
      <c r="NJ125" s="128"/>
      <c r="NK125" s="128"/>
      <c r="NL125" s="128"/>
      <c r="NM125" s="128"/>
      <c r="NN125" s="128"/>
      <c r="NO125" s="128"/>
      <c r="NP125" s="128"/>
      <c r="NQ125" s="128"/>
      <c r="NR125" s="128"/>
      <c r="NS125" s="128"/>
      <c r="NT125" s="128"/>
      <c r="NU125" s="128"/>
      <c r="NV125" s="128"/>
      <c r="NW125" s="128"/>
      <c r="NX125" s="128"/>
      <c r="NY125" s="128"/>
      <c r="NZ125" s="128"/>
      <c r="OA125" s="128"/>
      <c r="OB125" s="128"/>
      <c r="OC125" s="128"/>
      <c r="OD125" s="128"/>
      <c r="OE125" s="128"/>
      <c r="OF125" s="128"/>
      <c r="OG125" s="128"/>
      <c r="OH125" s="128"/>
      <c r="OI125" s="128"/>
      <c r="OJ125" s="128"/>
      <c r="OK125" s="128"/>
      <c r="OL125" s="128"/>
      <c r="OM125" s="128"/>
      <c r="ON125" s="128"/>
      <c r="OO125" s="128"/>
      <c r="OP125" s="128"/>
      <c r="OQ125" s="128"/>
      <c r="OR125" s="128"/>
      <c r="OS125" s="128"/>
      <c r="OT125" s="128"/>
      <c r="OU125" s="128"/>
      <c r="OV125" s="128"/>
      <c r="OW125" s="128"/>
      <c r="OX125" s="128"/>
      <c r="OY125" s="128"/>
      <c r="OZ125" s="128"/>
      <c r="PA125" s="128"/>
      <c r="PB125" s="128"/>
      <c r="PC125" s="128"/>
      <c r="PD125" s="128"/>
      <c r="PE125" s="128"/>
      <c r="PF125" s="128"/>
      <c r="PG125" s="128"/>
      <c r="PH125" s="128"/>
      <c r="PI125" s="128"/>
      <c r="PJ125" s="128"/>
      <c r="PK125" s="128"/>
      <c r="PL125" s="128"/>
      <c r="PM125" s="128"/>
      <c r="PN125" s="128"/>
      <c r="PO125" s="128"/>
      <c r="PP125" s="128"/>
      <c r="PQ125" s="128"/>
      <c r="PR125" s="128"/>
      <c r="PS125" s="128"/>
      <c r="PT125" s="128"/>
      <c r="PU125" s="128"/>
      <c r="PV125" s="128"/>
      <c r="PW125" s="128"/>
      <c r="PX125" s="128"/>
      <c r="PY125" s="128"/>
      <c r="PZ125" s="128"/>
      <c r="QA125" s="128"/>
      <c r="QB125" s="128"/>
      <c r="QC125" s="128"/>
      <c r="QD125" s="128"/>
      <c r="QE125" s="128"/>
      <c r="QF125" s="128"/>
      <c r="QG125" s="128"/>
      <c r="QH125" s="128"/>
      <c r="QI125" s="128"/>
      <c r="QJ125" s="128"/>
      <c r="QK125" s="128"/>
      <c r="QL125" s="128"/>
      <c r="QM125" s="128"/>
      <c r="QN125" s="128"/>
      <c r="QO125" s="128"/>
      <c r="QP125" s="128"/>
      <c r="QQ125" s="128"/>
      <c r="QR125" s="128"/>
      <c r="QS125" s="128"/>
      <c r="QT125" s="128"/>
      <c r="QU125" s="128"/>
      <c r="QV125" s="128"/>
      <c r="QW125" s="128"/>
      <c r="QX125" s="128"/>
      <c r="QY125" s="128"/>
      <c r="QZ125" s="128"/>
      <c r="RA125" s="128"/>
      <c r="RB125" s="128"/>
      <c r="RC125" s="128"/>
      <c r="RD125" s="128"/>
      <c r="RE125" s="128"/>
      <c r="RF125" s="128"/>
      <c r="RG125" s="128"/>
      <c r="RH125" s="128"/>
      <c r="RI125" s="128"/>
      <c r="RJ125" s="128"/>
      <c r="RK125" s="128"/>
      <c r="RL125" s="128"/>
      <c r="RM125" s="128"/>
      <c r="RN125" s="128"/>
      <c r="RO125" s="128"/>
      <c r="RP125" s="128"/>
      <c r="RQ125" s="128"/>
      <c r="RR125" s="128"/>
      <c r="RS125" s="128"/>
      <c r="RT125" s="128"/>
      <c r="RU125" s="128"/>
      <c r="RV125" s="128"/>
      <c r="RW125" s="128"/>
      <c r="RX125" s="128"/>
      <c r="RY125" s="128"/>
      <c r="RZ125" s="128"/>
      <c r="SA125" s="128"/>
      <c r="SB125" s="128"/>
      <c r="SC125" s="128"/>
      <c r="SD125" s="128"/>
      <c r="SE125" s="128"/>
      <c r="SF125" s="128"/>
      <c r="SG125" s="128"/>
      <c r="SH125" s="128"/>
      <c r="SI125" s="128"/>
      <c r="SJ125" s="128"/>
      <c r="SK125" s="128"/>
      <c r="SL125" s="128"/>
      <c r="SM125" s="128"/>
      <c r="SN125" s="128"/>
      <c r="SO125" s="128"/>
      <c r="SP125" s="128"/>
      <c r="SQ125" s="128"/>
      <c r="SR125" s="128"/>
      <c r="SS125" s="128"/>
      <c r="ST125" s="128"/>
      <c r="SU125" s="128"/>
      <c r="SV125" s="128"/>
      <c r="SW125" s="128"/>
      <c r="SX125" s="128"/>
      <c r="SY125" s="128"/>
      <c r="SZ125" s="128"/>
      <c r="TA125" s="128"/>
      <c r="TB125" s="128"/>
      <c r="TC125" s="128"/>
      <c r="TD125" s="128"/>
      <c r="TE125" s="128"/>
      <c r="TF125" s="128"/>
      <c r="TG125" s="128"/>
      <c r="TH125" s="128"/>
      <c r="TI125" s="128"/>
      <c r="TJ125" s="128"/>
      <c r="TK125" s="128"/>
      <c r="TL125" s="128"/>
      <c r="TM125" s="128"/>
      <c r="TN125" s="128"/>
      <c r="TO125" s="128"/>
      <c r="TP125" s="128"/>
      <c r="TQ125" s="128"/>
      <c r="TR125" s="128"/>
      <c r="TS125" s="128"/>
      <c r="TT125" s="128"/>
      <c r="TU125" s="128"/>
      <c r="TV125" s="128"/>
      <c r="TW125" s="128"/>
      <c r="TX125" s="128"/>
      <c r="TY125" s="128"/>
      <c r="TZ125" s="128"/>
      <c r="UA125" s="128"/>
      <c r="UB125" s="128"/>
      <c r="UC125" s="128"/>
      <c r="UD125" s="128"/>
      <c r="UE125" s="128"/>
      <c r="UF125" s="128"/>
      <c r="UG125" s="128"/>
      <c r="UH125" s="128"/>
      <c r="UI125" s="128"/>
      <c r="UJ125" s="128"/>
      <c r="UK125" s="128"/>
      <c r="UL125" s="128"/>
      <c r="UM125" s="128"/>
      <c r="UN125" s="128"/>
      <c r="UO125" s="128"/>
      <c r="UP125" s="128"/>
      <c r="UQ125" s="128"/>
      <c r="UR125" s="128"/>
      <c r="US125" s="128"/>
      <c r="UT125" s="128"/>
      <c r="UU125" s="128"/>
      <c r="UV125" s="128"/>
      <c r="UW125" s="128"/>
      <c r="UX125" s="128"/>
      <c r="UY125" s="128"/>
      <c r="UZ125" s="128"/>
      <c r="VA125" s="128"/>
      <c r="VB125" s="128"/>
      <c r="VC125" s="128"/>
      <c r="VD125" s="128"/>
      <c r="VE125" s="128"/>
      <c r="VF125" s="128"/>
      <c r="VG125" s="128"/>
      <c r="VH125" s="128"/>
      <c r="VI125" s="128"/>
      <c r="VJ125" s="128"/>
      <c r="VK125" s="128"/>
      <c r="VL125" s="128"/>
      <c r="VM125" s="128"/>
      <c r="VN125" s="128"/>
      <c r="VO125" s="128"/>
      <c r="VP125" s="128"/>
      <c r="VQ125" s="128"/>
      <c r="VR125" s="128"/>
      <c r="VS125" s="128"/>
      <c r="VT125" s="128"/>
      <c r="VU125" s="128"/>
      <c r="VV125" s="128"/>
      <c r="VW125" s="128"/>
      <c r="VX125" s="128"/>
      <c r="VY125" s="128"/>
      <c r="VZ125" s="128"/>
      <c r="WA125" s="128"/>
      <c r="WB125" s="128"/>
      <c r="WC125" s="128"/>
      <c r="WD125" s="128"/>
      <c r="WE125" s="128"/>
      <c r="WF125" s="128"/>
      <c r="WG125" s="128"/>
      <c r="WH125" s="128"/>
      <c r="WI125" s="128"/>
      <c r="WJ125" s="128"/>
      <c r="WK125" s="128"/>
      <c r="WL125" s="128"/>
      <c r="WM125" s="128"/>
      <c r="WN125" s="128"/>
      <c r="WO125" s="128"/>
      <c r="WP125" s="128"/>
      <c r="WQ125" s="128"/>
      <c r="WR125" s="128"/>
      <c r="WS125" s="128"/>
      <c r="WT125" s="128"/>
      <c r="WU125" s="128"/>
      <c r="WV125" s="128"/>
      <c r="WW125" s="128"/>
      <c r="WX125" s="128"/>
      <c r="WY125" s="128"/>
      <c r="WZ125" s="128"/>
      <c r="XA125" s="128"/>
      <c r="XB125" s="128"/>
      <c r="XC125" s="128"/>
      <c r="XD125" s="128"/>
      <c r="XE125" s="128"/>
      <c r="XF125" s="128"/>
      <c r="XG125" s="128"/>
      <c r="XH125" s="128"/>
      <c r="XI125" s="128"/>
      <c r="XJ125" s="128"/>
      <c r="XK125" s="128"/>
      <c r="XL125" s="128"/>
      <c r="XM125" s="128"/>
      <c r="XN125" s="128"/>
      <c r="XO125" s="128"/>
      <c r="XP125" s="128"/>
      <c r="XQ125" s="128"/>
      <c r="XR125" s="128"/>
      <c r="XS125" s="128"/>
      <c r="XT125" s="128"/>
      <c r="XU125" s="128"/>
      <c r="XV125" s="128"/>
      <c r="XW125" s="128"/>
      <c r="XX125" s="128"/>
      <c r="XY125" s="128"/>
      <c r="XZ125" s="128"/>
      <c r="YA125" s="128"/>
      <c r="YB125" s="128"/>
      <c r="YC125" s="128"/>
      <c r="YD125" s="128"/>
      <c r="YE125" s="128"/>
      <c r="YF125" s="128"/>
      <c r="YG125" s="128"/>
      <c r="YH125" s="128"/>
      <c r="YI125" s="128"/>
      <c r="YJ125" s="128"/>
      <c r="YK125" s="128"/>
      <c r="YL125" s="128"/>
      <c r="YM125" s="128"/>
      <c r="YN125" s="128"/>
      <c r="YO125" s="128"/>
      <c r="YP125" s="128"/>
      <c r="YQ125" s="128"/>
      <c r="YR125" s="128"/>
      <c r="YS125" s="128"/>
      <c r="YT125" s="128"/>
      <c r="YU125" s="128"/>
      <c r="YV125" s="128"/>
      <c r="YW125" s="128"/>
      <c r="YX125" s="128"/>
      <c r="YY125" s="128"/>
      <c r="YZ125" s="128"/>
      <c r="ZA125" s="128"/>
      <c r="ZB125" s="128"/>
      <c r="ZC125" s="128"/>
      <c r="ZD125" s="128"/>
      <c r="ZE125" s="128"/>
      <c r="ZF125" s="128"/>
      <c r="ZG125" s="128"/>
      <c r="ZH125" s="128"/>
      <c r="ZI125" s="128"/>
      <c r="ZJ125" s="128"/>
      <c r="ZK125" s="128"/>
      <c r="ZL125" s="128"/>
      <c r="ZM125" s="128"/>
      <c r="ZN125" s="128"/>
      <c r="ZO125" s="128"/>
      <c r="ZP125" s="128"/>
      <c r="ZQ125" s="128"/>
      <c r="ZR125" s="128"/>
      <c r="ZS125" s="128"/>
      <c r="ZT125" s="128"/>
      <c r="ZU125" s="128"/>
      <c r="ZV125" s="128"/>
      <c r="ZW125" s="128"/>
      <c r="ZX125" s="128"/>
      <c r="ZY125" s="128"/>
      <c r="ZZ125" s="128"/>
      <c r="AAA125" s="128"/>
      <c r="AAB125" s="128"/>
      <c r="AAC125" s="128"/>
      <c r="AAD125" s="128"/>
      <c r="AAE125" s="128"/>
      <c r="AAF125" s="128"/>
      <c r="AAG125" s="128"/>
      <c r="AAH125" s="128"/>
      <c r="AAI125" s="128"/>
      <c r="AAJ125" s="128"/>
      <c r="AAK125" s="128"/>
      <c r="AAL125" s="128"/>
      <c r="AAM125" s="128"/>
      <c r="AAN125" s="128"/>
      <c r="AAO125" s="128"/>
      <c r="AAP125" s="128"/>
      <c r="AAQ125" s="128"/>
      <c r="AAR125" s="128"/>
      <c r="AAS125" s="128"/>
      <c r="AAT125" s="128"/>
      <c r="AAU125" s="128"/>
      <c r="AAV125" s="128"/>
      <c r="AAW125" s="128"/>
      <c r="AAX125" s="128"/>
      <c r="AAY125" s="128"/>
      <c r="AAZ125" s="128"/>
      <c r="ABA125" s="128"/>
      <c r="ABB125" s="128"/>
      <c r="ABC125" s="128"/>
      <c r="ABD125" s="128"/>
      <c r="ABE125" s="128"/>
      <c r="ABF125" s="128"/>
      <c r="ABG125" s="128"/>
      <c r="ABH125" s="128"/>
      <c r="ABI125" s="128"/>
      <c r="ABJ125" s="128"/>
      <c r="ABK125" s="128"/>
      <c r="ABL125" s="128"/>
      <c r="ABM125" s="128"/>
      <c r="ABN125" s="128"/>
      <c r="ABO125" s="128"/>
      <c r="ABP125" s="128"/>
      <c r="ABQ125" s="128"/>
      <c r="ABR125" s="128"/>
      <c r="ABS125" s="128"/>
      <c r="ABT125" s="128"/>
      <c r="ABU125" s="128"/>
      <c r="ABV125" s="128"/>
      <c r="ABW125" s="128"/>
      <c r="ABX125" s="128"/>
      <c r="ABY125" s="128"/>
      <c r="ABZ125" s="128"/>
      <c r="ACA125" s="128"/>
      <c r="ACB125" s="128"/>
      <c r="ACC125" s="128"/>
      <c r="ACD125" s="128"/>
      <c r="ACE125" s="128"/>
      <c r="ACF125" s="128"/>
      <c r="ACG125" s="128"/>
      <c r="ACH125" s="128"/>
      <c r="ACI125" s="128"/>
      <c r="ACJ125" s="128"/>
      <c r="ACK125" s="128"/>
      <c r="ACL125" s="128"/>
      <c r="ACM125" s="128"/>
      <c r="ACN125" s="128"/>
      <c r="ACO125" s="128"/>
      <c r="ACP125" s="128"/>
      <c r="ACQ125" s="128"/>
      <c r="ACR125" s="128"/>
      <c r="ACS125" s="128"/>
      <c r="ACT125" s="128"/>
      <c r="ACU125" s="128"/>
      <c r="ACV125" s="128"/>
      <c r="ACW125" s="128"/>
      <c r="ACX125" s="128"/>
      <c r="ACY125" s="128"/>
      <c r="ACZ125" s="128"/>
      <c r="ADA125" s="128"/>
      <c r="ADB125" s="128"/>
      <c r="ADC125" s="128"/>
      <c r="ADD125" s="128"/>
      <c r="ADE125" s="128"/>
      <c r="ADF125" s="128"/>
      <c r="ADG125" s="128"/>
      <c r="ADH125" s="128"/>
      <c r="ADI125" s="128"/>
      <c r="ADJ125" s="128"/>
      <c r="ADK125" s="128"/>
      <c r="ADL125" s="128"/>
      <c r="ADM125" s="128"/>
      <c r="ADN125" s="128"/>
      <c r="ADO125" s="128"/>
      <c r="ADP125" s="128"/>
      <c r="ADQ125" s="128"/>
      <c r="ADR125" s="128"/>
      <c r="ADS125" s="128"/>
      <c r="ADT125" s="128"/>
      <c r="ADU125" s="128"/>
      <c r="ADV125" s="128"/>
      <c r="ADW125" s="128"/>
      <c r="ADX125" s="128"/>
      <c r="ADY125" s="128"/>
      <c r="ADZ125" s="128"/>
      <c r="AEA125" s="128"/>
      <c r="AEB125" s="128"/>
      <c r="AEC125" s="128"/>
      <c r="AED125" s="128"/>
      <c r="AEE125" s="128"/>
      <c r="AEF125" s="128"/>
      <c r="AEG125" s="128"/>
      <c r="AEH125" s="128"/>
      <c r="AEI125" s="128"/>
      <c r="AEJ125" s="128"/>
      <c r="AEK125" s="128"/>
      <c r="AEL125" s="128"/>
      <c r="AEM125" s="128"/>
      <c r="AEN125" s="128"/>
      <c r="AEO125" s="128"/>
      <c r="AEP125" s="128"/>
      <c r="AEQ125" s="128"/>
      <c r="AER125" s="128"/>
      <c r="AES125" s="128"/>
      <c r="AET125" s="128"/>
      <c r="AEU125" s="128"/>
      <c r="AEV125" s="128"/>
      <c r="AEW125" s="128"/>
      <c r="AEX125" s="128"/>
      <c r="AEY125" s="128"/>
      <c r="AEZ125" s="128"/>
      <c r="AFA125" s="128"/>
      <c r="AFB125" s="128"/>
      <c r="AFC125" s="128"/>
      <c r="AFD125" s="128"/>
      <c r="AFE125" s="128"/>
      <c r="AFF125" s="128"/>
      <c r="AFG125" s="128"/>
      <c r="AFH125" s="128"/>
      <c r="AFI125" s="128"/>
      <c r="AFJ125" s="128"/>
      <c r="AFK125" s="128"/>
      <c r="AFL125" s="128"/>
      <c r="AFM125" s="128"/>
      <c r="AFN125" s="128"/>
      <c r="AFO125" s="128"/>
      <c r="AFP125" s="128"/>
      <c r="AFQ125" s="128"/>
      <c r="AFR125" s="128"/>
      <c r="AFS125" s="128"/>
      <c r="AFT125" s="128"/>
      <c r="AFU125" s="128"/>
      <c r="AFV125" s="128"/>
      <c r="AFW125" s="128"/>
      <c r="AFX125" s="128"/>
      <c r="AFY125" s="128"/>
      <c r="AFZ125" s="128"/>
      <c r="AGA125" s="128"/>
      <c r="AGB125" s="128"/>
      <c r="AGC125" s="128"/>
      <c r="AGD125" s="128"/>
      <c r="AGE125" s="128"/>
      <c r="AGF125" s="128"/>
      <c r="AGG125" s="128"/>
      <c r="AGH125" s="128"/>
      <c r="AGI125" s="128"/>
      <c r="AGJ125" s="128"/>
      <c r="AGK125" s="128"/>
      <c r="AGL125" s="128"/>
      <c r="AGM125" s="128"/>
      <c r="AGN125" s="128"/>
      <c r="AGO125" s="128"/>
      <c r="AGP125" s="128"/>
      <c r="AGQ125" s="128"/>
      <c r="AGR125" s="128"/>
      <c r="AGS125" s="128"/>
      <c r="AGT125" s="128"/>
      <c r="AGU125" s="128"/>
      <c r="AGV125" s="128"/>
      <c r="AGW125" s="128"/>
      <c r="AGX125" s="128"/>
      <c r="AGY125" s="128"/>
      <c r="AGZ125" s="128"/>
      <c r="AHA125" s="128"/>
      <c r="AHB125" s="128"/>
      <c r="AHC125" s="128"/>
      <c r="AHD125" s="128"/>
      <c r="AHE125" s="128"/>
      <c r="AHF125" s="128"/>
      <c r="AHG125" s="128"/>
      <c r="AHH125" s="128"/>
      <c r="AHI125" s="128"/>
      <c r="AHJ125" s="128"/>
      <c r="AHK125" s="128"/>
      <c r="AHL125" s="128"/>
      <c r="AHM125" s="128"/>
      <c r="AHN125" s="128"/>
      <c r="AHO125" s="128"/>
      <c r="AHP125" s="128"/>
      <c r="AHQ125" s="128"/>
      <c r="AHR125" s="128"/>
      <c r="AHS125" s="128"/>
      <c r="AHT125" s="128"/>
      <c r="AHU125" s="128"/>
      <c r="AHV125" s="128"/>
      <c r="AHW125" s="128"/>
      <c r="AHX125" s="128"/>
      <c r="AHY125" s="128"/>
      <c r="AHZ125" s="128"/>
      <c r="AIA125" s="128"/>
      <c r="AIB125" s="128"/>
      <c r="AIC125" s="128"/>
      <c r="AID125" s="128"/>
      <c r="AIE125" s="128"/>
      <c r="AIF125" s="128"/>
      <c r="AIG125" s="128"/>
      <c r="AIH125" s="128"/>
      <c r="AII125" s="128"/>
      <c r="AIJ125" s="128"/>
      <c r="AIK125" s="128"/>
      <c r="AIL125" s="128"/>
      <c r="AIM125" s="128"/>
      <c r="AIN125" s="128"/>
      <c r="AIO125" s="128"/>
      <c r="AIP125" s="128"/>
      <c r="AIQ125" s="128"/>
      <c r="AIR125" s="128"/>
      <c r="AIS125" s="128"/>
      <c r="AIT125" s="128"/>
      <c r="AIU125" s="128"/>
      <c r="AIV125" s="128"/>
      <c r="AIW125" s="128"/>
      <c r="AIX125" s="128"/>
      <c r="AIY125" s="128"/>
      <c r="AIZ125" s="128"/>
      <c r="AJA125" s="128"/>
      <c r="AJB125" s="128"/>
      <c r="AJC125" s="128"/>
      <c r="AJD125" s="128"/>
      <c r="AJE125" s="128"/>
      <c r="AJF125" s="128"/>
      <c r="AJG125" s="128"/>
      <c r="AJH125" s="128"/>
      <c r="AJI125" s="128"/>
      <c r="AJJ125" s="128"/>
      <c r="AJK125" s="128"/>
      <c r="AJL125" s="128"/>
      <c r="AJM125" s="128"/>
      <c r="AJN125" s="128"/>
      <c r="AJO125" s="128"/>
      <c r="AJP125" s="128"/>
      <c r="AJQ125" s="128"/>
      <c r="AJR125" s="128"/>
      <c r="AJS125" s="128"/>
      <c r="AJT125" s="128"/>
      <c r="AJU125" s="128"/>
      <c r="AJV125" s="128"/>
      <c r="AJW125" s="128"/>
      <c r="AJX125" s="128"/>
      <c r="AJY125" s="128"/>
      <c r="AJZ125" s="128"/>
      <c r="AKA125" s="128"/>
      <c r="AKB125" s="128"/>
      <c r="AKC125" s="128"/>
      <c r="AKD125" s="128"/>
      <c r="AKE125" s="128"/>
      <c r="AKF125" s="128"/>
      <c r="AKG125" s="128"/>
      <c r="AKH125" s="128"/>
      <c r="AKI125" s="128"/>
      <c r="AKJ125" s="128"/>
      <c r="AKK125" s="128"/>
      <c r="AKL125" s="128"/>
      <c r="AKM125" s="128"/>
      <c r="AKN125" s="128"/>
      <c r="AKO125" s="128"/>
      <c r="AKP125" s="128"/>
      <c r="AKQ125" s="128"/>
      <c r="AKR125" s="128"/>
      <c r="AKS125" s="128"/>
      <c r="AKT125" s="128"/>
      <c r="AKU125" s="128"/>
      <c r="AKV125" s="128"/>
      <c r="AKW125" s="128"/>
      <c r="AKX125" s="128"/>
      <c r="AKY125" s="128"/>
      <c r="AKZ125" s="128"/>
      <c r="ALA125" s="128"/>
      <c r="ALB125" s="128"/>
      <c r="ALC125" s="128"/>
      <c r="ALD125" s="128"/>
      <c r="ALE125" s="128"/>
      <c r="ALF125" s="128"/>
      <c r="ALG125" s="128"/>
      <c r="ALH125" s="128"/>
      <c r="ALI125" s="128"/>
      <c r="ALJ125" s="128"/>
      <c r="ALK125" s="128"/>
      <c r="ALL125" s="128"/>
      <c r="ALM125" s="128"/>
      <c r="ALN125" s="128"/>
      <c r="ALO125" s="128"/>
      <c r="ALP125" s="128"/>
      <c r="ALQ125" s="128"/>
      <c r="ALR125" s="128"/>
      <c r="ALS125" s="128"/>
      <c r="ALT125" s="128"/>
      <c r="ALU125" s="128"/>
      <c r="ALV125" s="128"/>
      <c r="ALW125" s="128"/>
      <c r="ALX125" s="128"/>
      <c r="ALY125" s="128"/>
      <c r="ALZ125" s="128"/>
      <c r="AMA125" s="128"/>
      <c r="AMB125" s="128"/>
      <c r="AMC125" s="128"/>
      <c r="AMD125" s="128"/>
      <c r="AME125" s="128"/>
      <c r="AMF125" s="128"/>
      <c r="AMG125" s="128"/>
      <c r="AMH125" s="128"/>
    </row>
    <row r="126" spans="1:1022" ht="13.9" customHeight="1" x14ac:dyDescent="0.3">
      <c r="A126" s="130" t="s">
        <v>21</v>
      </c>
      <c r="B126" s="157">
        <v>1</v>
      </c>
      <c r="C126" s="130"/>
      <c r="D126" s="176"/>
      <c r="E126" s="173"/>
      <c r="F126" s="173"/>
      <c r="G126" s="173"/>
      <c r="H126" s="176"/>
      <c r="I126" s="176"/>
      <c r="J126" s="173"/>
      <c r="K126" s="173"/>
      <c r="L126" s="173"/>
      <c r="M126" s="173"/>
      <c r="N126" s="173"/>
      <c r="O126" s="173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8"/>
      <c r="DW126" s="128"/>
      <c r="DX126" s="128"/>
      <c r="DY126" s="128"/>
      <c r="DZ126" s="128"/>
      <c r="EA126" s="128"/>
      <c r="EB126" s="128"/>
      <c r="EC126" s="128"/>
      <c r="ED126" s="128"/>
      <c r="EE126" s="128"/>
      <c r="EF126" s="128"/>
      <c r="EG126" s="128"/>
      <c r="EH126" s="128"/>
      <c r="EI126" s="128"/>
      <c r="EJ126" s="128"/>
      <c r="EK126" s="128"/>
      <c r="EL126" s="128"/>
      <c r="EM126" s="128"/>
      <c r="EN126" s="128"/>
      <c r="EO126" s="128"/>
      <c r="EP126" s="128"/>
      <c r="EQ126" s="128"/>
      <c r="ER126" s="128"/>
      <c r="ES126" s="128"/>
      <c r="ET126" s="128"/>
      <c r="EU126" s="128"/>
      <c r="EV126" s="128"/>
      <c r="EW126" s="128"/>
      <c r="EX126" s="128"/>
      <c r="EY126" s="128"/>
      <c r="EZ126" s="128"/>
      <c r="FA126" s="128"/>
      <c r="FB126" s="128"/>
      <c r="FC126" s="128"/>
      <c r="FD126" s="128"/>
      <c r="FE126" s="128"/>
      <c r="FF126" s="128"/>
      <c r="FG126" s="128"/>
      <c r="FH126" s="128"/>
      <c r="FI126" s="128"/>
      <c r="FJ126" s="128"/>
      <c r="FK126" s="128"/>
      <c r="FL126" s="128"/>
      <c r="FM126" s="128"/>
      <c r="FN126" s="128"/>
      <c r="FO126" s="128"/>
      <c r="FP126" s="128"/>
      <c r="FQ126" s="128"/>
      <c r="FR126" s="128"/>
      <c r="FS126" s="128"/>
      <c r="FT126" s="128"/>
      <c r="FU126" s="128"/>
      <c r="FV126" s="128"/>
      <c r="FW126" s="128"/>
      <c r="FX126" s="128"/>
      <c r="FY126" s="128"/>
      <c r="FZ126" s="128"/>
      <c r="GA126" s="128"/>
      <c r="GB126" s="128"/>
      <c r="GC126" s="128"/>
      <c r="GD126" s="128"/>
      <c r="GE126" s="128"/>
      <c r="GF126" s="128"/>
      <c r="GG126" s="128"/>
      <c r="GH126" s="128"/>
      <c r="GI126" s="128"/>
      <c r="GJ126" s="128"/>
      <c r="GK126" s="128"/>
      <c r="GL126" s="128"/>
      <c r="GM126" s="128"/>
      <c r="GN126" s="128"/>
      <c r="GO126" s="128"/>
      <c r="GP126" s="128"/>
      <c r="GQ126" s="128"/>
      <c r="GR126" s="128"/>
      <c r="GS126" s="128"/>
      <c r="GT126" s="128"/>
      <c r="GU126" s="128"/>
      <c r="GV126" s="128"/>
      <c r="GW126" s="128"/>
      <c r="GX126" s="128"/>
      <c r="GY126" s="128"/>
      <c r="GZ126" s="128"/>
      <c r="HA126" s="128"/>
      <c r="HB126" s="128"/>
      <c r="HC126" s="128"/>
      <c r="HD126" s="128"/>
      <c r="HE126" s="128"/>
      <c r="HF126" s="128"/>
      <c r="HG126" s="128"/>
      <c r="HH126" s="128"/>
      <c r="HI126" s="128"/>
      <c r="HJ126" s="128"/>
      <c r="HK126" s="128"/>
      <c r="HL126" s="128"/>
      <c r="HM126" s="128"/>
      <c r="HN126" s="128"/>
      <c r="HO126" s="128"/>
      <c r="HP126" s="128"/>
      <c r="HQ126" s="128"/>
      <c r="HR126" s="128"/>
      <c r="HS126" s="128"/>
      <c r="HT126" s="128"/>
      <c r="HU126" s="128"/>
      <c r="HV126" s="128"/>
      <c r="HW126" s="128"/>
      <c r="HX126" s="128"/>
      <c r="HY126" s="128"/>
      <c r="HZ126" s="128"/>
      <c r="IA126" s="128"/>
      <c r="IB126" s="128"/>
      <c r="IC126" s="128"/>
      <c r="ID126" s="128"/>
      <c r="IE126" s="128"/>
      <c r="IF126" s="128"/>
      <c r="IG126" s="128"/>
      <c r="IH126" s="128"/>
      <c r="II126" s="128"/>
      <c r="IJ126" s="128"/>
      <c r="IK126" s="128"/>
      <c r="IL126" s="128"/>
      <c r="IM126" s="128"/>
      <c r="IN126" s="128"/>
      <c r="IO126" s="128"/>
      <c r="IP126" s="128"/>
      <c r="IQ126" s="128"/>
      <c r="IR126" s="128"/>
      <c r="IS126" s="128"/>
      <c r="IT126" s="128"/>
      <c r="IU126" s="128"/>
      <c r="IV126" s="128"/>
      <c r="IW126" s="128"/>
      <c r="IX126" s="128"/>
      <c r="IY126" s="128"/>
      <c r="IZ126" s="128"/>
      <c r="JA126" s="128"/>
      <c r="JB126" s="128"/>
      <c r="JC126" s="128"/>
      <c r="JD126" s="128"/>
      <c r="JE126" s="128"/>
      <c r="JF126" s="128"/>
      <c r="JG126" s="128"/>
      <c r="JH126" s="128"/>
      <c r="JI126" s="128"/>
      <c r="JJ126" s="128"/>
      <c r="JK126" s="128"/>
      <c r="JL126" s="128"/>
      <c r="JM126" s="128"/>
      <c r="JN126" s="128"/>
      <c r="JO126" s="128"/>
      <c r="JP126" s="128"/>
      <c r="JQ126" s="128"/>
      <c r="JR126" s="128"/>
      <c r="JS126" s="128"/>
      <c r="JT126" s="128"/>
      <c r="JU126" s="128"/>
      <c r="JV126" s="128"/>
      <c r="JW126" s="128"/>
      <c r="JX126" s="128"/>
      <c r="JY126" s="128"/>
      <c r="JZ126" s="128"/>
      <c r="KA126" s="128"/>
      <c r="KB126" s="128"/>
      <c r="KC126" s="128"/>
      <c r="KD126" s="128"/>
      <c r="KE126" s="128"/>
      <c r="KF126" s="128"/>
      <c r="KG126" s="128"/>
      <c r="KH126" s="128"/>
      <c r="KI126" s="128"/>
      <c r="KJ126" s="128"/>
      <c r="KK126" s="128"/>
      <c r="KL126" s="128"/>
      <c r="KM126" s="128"/>
      <c r="KN126" s="128"/>
      <c r="KO126" s="128"/>
      <c r="KP126" s="128"/>
      <c r="KQ126" s="128"/>
      <c r="KR126" s="128"/>
      <c r="KS126" s="128"/>
      <c r="KT126" s="128"/>
      <c r="KU126" s="128"/>
      <c r="KV126" s="128"/>
      <c r="KW126" s="128"/>
      <c r="KX126" s="128"/>
      <c r="KY126" s="128"/>
      <c r="KZ126" s="128"/>
      <c r="LA126" s="128"/>
      <c r="LB126" s="128"/>
      <c r="LC126" s="128"/>
      <c r="LD126" s="128"/>
      <c r="LE126" s="128"/>
      <c r="LF126" s="128"/>
      <c r="LG126" s="128"/>
      <c r="LH126" s="128"/>
      <c r="LI126" s="128"/>
      <c r="LJ126" s="128"/>
      <c r="LK126" s="128"/>
      <c r="LL126" s="128"/>
      <c r="LM126" s="128"/>
      <c r="LN126" s="128"/>
      <c r="LO126" s="128"/>
      <c r="LP126" s="128"/>
      <c r="LQ126" s="128"/>
      <c r="LR126" s="128"/>
      <c r="LS126" s="128"/>
      <c r="LT126" s="128"/>
      <c r="LU126" s="128"/>
      <c r="LV126" s="128"/>
      <c r="LW126" s="128"/>
      <c r="LX126" s="128"/>
      <c r="LY126" s="128"/>
      <c r="LZ126" s="128"/>
      <c r="MA126" s="128"/>
      <c r="MB126" s="128"/>
      <c r="MC126" s="128"/>
      <c r="MD126" s="128"/>
      <c r="ME126" s="128"/>
      <c r="MF126" s="128"/>
      <c r="MG126" s="128"/>
      <c r="MH126" s="128"/>
      <c r="MI126" s="128"/>
      <c r="MJ126" s="128"/>
      <c r="MK126" s="128"/>
      <c r="ML126" s="128"/>
      <c r="MM126" s="128"/>
      <c r="MN126" s="128"/>
      <c r="MO126" s="128"/>
      <c r="MP126" s="128"/>
      <c r="MQ126" s="128"/>
      <c r="MR126" s="128"/>
      <c r="MS126" s="128"/>
      <c r="MT126" s="128"/>
      <c r="MU126" s="128"/>
      <c r="MV126" s="128"/>
      <c r="MW126" s="128"/>
      <c r="MX126" s="128"/>
      <c r="MY126" s="128"/>
      <c r="MZ126" s="128"/>
      <c r="NA126" s="128"/>
      <c r="NB126" s="128"/>
      <c r="NC126" s="128"/>
      <c r="ND126" s="128"/>
      <c r="NE126" s="128"/>
      <c r="NF126" s="128"/>
      <c r="NG126" s="128"/>
      <c r="NH126" s="128"/>
      <c r="NI126" s="128"/>
      <c r="NJ126" s="128"/>
      <c r="NK126" s="128"/>
      <c r="NL126" s="128"/>
      <c r="NM126" s="128"/>
      <c r="NN126" s="128"/>
      <c r="NO126" s="128"/>
      <c r="NP126" s="128"/>
      <c r="NQ126" s="128"/>
      <c r="NR126" s="128"/>
      <c r="NS126" s="128"/>
      <c r="NT126" s="128"/>
      <c r="NU126" s="128"/>
      <c r="NV126" s="128"/>
      <c r="NW126" s="128"/>
      <c r="NX126" s="128"/>
      <c r="NY126" s="128"/>
      <c r="NZ126" s="128"/>
      <c r="OA126" s="128"/>
      <c r="OB126" s="128"/>
      <c r="OC126" s="128"/>
      <c r="OD126" s="128"/>
      <c r="OE126" s="128"/>
      <c r="OF126" s="128"/>
      <c r="OG126" s="128"/>
      <c r="OH126" s="128"/>
      <c r="OI126" s="128"/>
      <c r="OJ126" s="128"/>
      <c r="OK126" s="128"/>
      <c r="OL126" s="128"/>
      <c r="OM126" s="128"/>
      <c r="ON126" s="128"/>
      <c r="OO126" s="128"/>
      <c r="OP126" s="128"/>
      <c r="OQ126" s="128"/>
      <c r="OR126" s="128"/>
      <c r="OS126" s="128"/>
      <c r="OT126" s="128"/>
      <c r="OU126" s="128"/>
      <c r="OV126" s="128"/>
      <c r="OW126" s="128"/>
      <c r="OX126" s="128"/>
      <c r="OY126" s="128"/>
      <c r="OZ126" s="128"/>
      <c r="PA126" s="128"/>
      <c r="PB126" s="128"/>
      <c r="PC126" s="128"/>
      <c r="PD126" s="128"/>
      <c r="PE126" s="128"/>
      <c r="PF126" s="128"/>
      <c r="PG126" s="128"/>
      <c r="PH126" s="128"/>
      <c r="PI126" s="128"/>
      <c r="PJ126" s="128"/>
      <c r="PK126" s="128"/>
      <c r="PL126" s="128"/>
      <c r="PM126" s="128"/>
      <c r="PN126" s="128"/>
      <c r="PO126" s="128"/>
      <c r="PP126" s="128"/>
      <c r="PQ126" s="128"/>
      <c r="PR126" s="128"/>
      <c r="PS126" s="128"/>
      <c r="PT126" s="128"/>
      <c r="PU126" s="128"/>
      <c r="PV126" s="128"/>
      <c r="PW126" s="128"/>
      <c r="PX126" s="128"/>
      <c r="PY126" s="128"/>
      <c r="PZ126" s="128"/>
      <c r="QA126" s="128"/>
      <c r="QB126" s="128"/>
      <c r="QC126" s="128"/>
      <c r="QD126" s="128"/>
      <c r="QE126" s="128"/>
      <c r="QF126" s="128"/>
      <c r="QG126" s="128"/>
      <c r="QH126" s="128"/>
      <c r="QI126" s="128"/>
      <c r="QJ126" s="128"/>
      <c r="QK126" s="128"/>
      <c r="QL126" s="128"/>
      <c r="QM126" s="128"/>
      <c r="QN126" s="128"/>
      <c r="QO126" s="128"/>
      <c r="QP126" s="128"/>
      <c r="QQ126" s="128"/>
      <c r="QR126" s="128"/>
      <c r="QS126" s="128"/>
      <c r="QT126" s="128"/>
      <c r="QU126" s="128"/>
      <c r="QV126" s="128"/>
      <c r="QW126" s="128"/>
      <c r="QX126" s="128"/>
      <c r="QY126" s="128"/>
      <c r="QZ126" s="128"/>
      <c r="RA126" s="128"/>
      <c r="RB126" s="128"/>
      <c r="RC126" s="128"/>
      <c r="RD126" s="128"/>
      <c r="RE126" s="128"/>
      <c r="RF126" s="128"/>
      <c r="RG126" s="128"/>
      <c r="RH126" s="128"/>
      <c r="RI126" s="128"/>
      <c r="RJ126" s="128"/>
      <c r="RK126" s="128"/>
      <c r="RL126" s="128"/>
      <c r="RM126" s="128"/>
      <c r="RN126" s="128"/>
      <c r="RO126" s="128"/>
      <c r="RP126" s="128"/>
      <c r="RQ126" s="128"/>
      <c r="RR126" s="128"/>
      <c r="RS126" s="128"/>
      <c r="RT126" s="128"/>
      <c r="RU126" s="128"/>
      <c r="RV126" s="128"/>
      <c r="RW126" s="128"/>
      <c r="RX126" s="128"/>
      <c r="RY126" s="128"/>
      <c r="RZ126" s="128"/>
      <c r="SA126" s="128"/>
      <c r="SB126" s="128"/>
      <c r="SC126" s="128"/>
      <c r="SD126" s="128"/>
      <c r="SE126" s="128"/>
      <c r="SF126" s="128"/>
      <c r="SG126" s="128"/>
      <c r="SH126" s="128"/>
      <c r="SI126" s="128"/>
      <c r="SJ126" s="128"/>
      <c r="SK126" s="128"/>
      <c r="SL126" s="128"/>
      <c r="SM126" s="128"/>
      <c r="SN126" s="128"/>
      <c r="SO126" s="128"/>
      <c r="SP126" s="128"/>
      <c r="SQ126" s="128"/>
      <c r="SR126" s="128"/>
      <c r="SS126" s="128"/>
      <c r="ST126" s="128"/>
      <c r="SU126" s="128"/>
      <c r="SV126" s="128"/>
      <c r="SW126" s="128"/>
      <c r="SX126" s="128"/>
      <c r="SY126" s="128"/>
      <c r="SZ126" s="128"/>
      <c r="TA126" s="128"/>
      <c r="TB126" s="128"/>
      <c r="TC126" s="128"/>
      <c r="TD126" s="128"/>
      <c r="TE126" s="128"/>
      <c r="TF126" s="128"/>
      <c r="TG126" s="128"/>
      <c r="TH126" s="128"/>
      <c r="TI126" s="128"/>
      <c r="TJ126" s="128"/>
      <c r="TK126" s="128"/>
      <c r="TL126" s="128"/>
      <c r="TM126" s="128"/>
      <c r="TN126" s="128"/>
      <c r="TO126" s="128"/>
      <c r="TP126" s="128"/>
      <c r="TQ126" s="128"/>
      <c r="TR126" s="128"/>
      <c r="TS126" s="128"/>
      <c r="TT126" s="128"/>
      <c r="TU126" s="128"/>
      <c r="TV126" s="128"/>
      <c r="TW126" s="128"/>
      <c r="TX126" s="128"/>
      <c r="TY126" s="128"/>
      <c r="TZ126" s="128"/>
      <c r="UA126" s="128"/>
      <c r="UB126" s="128"/>
      <c r="UC126" s="128"/>
      <c r="UD126" s="128"/>
      <c r="UE126" s="128"/>
      <c r="UF126" s="128"/>
      <c r="UG126" s="128"/>
      <c r="UH126" s="128"/>
      <c r="UI126" s="128"/>
      <c r="UJ126" s="128"/>
      <c r="UK126" s="128"/>
      <c r="UL126" s="128"/>
      <c r="UM126" s="128"/>
      <c r="UN126" s="128"/>
      <c r="UO126" s="128"/>
      <c r="UP126" s="128"/>
      <c r="UQ126" s="128"/>
      <c r="UR126" s="128"/>
      <c r="US126" s="128"/>
      <c r="UT126" s="128"/>
      <c r="UU126" s="128"/>
      <c r="UV126" s="128"/>
      <c r="UW126" s="128"/>
      <c r="UX126" s="128"/>
      <c r="UY126" s="128"/>
      <c r="UZ126" s="128"/>
      <c r="VA126" s="128"/>
      <c r="VB126" s="128"/>
      <c r="VC126" s="128"/>
      <c r="VD126" s="128"/>
      <c r="VE126" s="128"/>
      <c r="VF126" s="128"/>
      <c r="VG126" s="128"/>
      <c r="VH126" s="128"/>
      <c r="VI126" s="128"/>
      <c r="VJ126" s="128"/>
      <c r="VK126" s="128"/>
      <c r="VL126" s="128"/>
      <c r="VM126" s="128"/>
      <c r="VN126" s="128"/>
      <c r="VO126" s="128"/>
      <c r="VP126" s="128"/>
      <c r="VQ126" s="128"/>
      <c r="VR126" s="128"/>
      <c r="VS126" s="128"/>
      <c r="VT126" s="128"/>
      <c r="VU126" s="128"/>
      <c r="VV126" s="128"/>
      <c r="VW126" s="128"/>
      <c r="VX126" s="128"/>
      <c r="VY126" s="128"/>
      <c r="VZ126" s="128"/>
      <c r="WA126" s="128"/>
      <c r="WB126" s="128"/>
      <c r="WC126" s="128"/>
      <c r="WD126" s="128"/>
      <c r="WE126" s="128"/>
      <c r="WF126" s="128"/>
      <c r="WG126" s="128"/>
      <c r="WH126" s="128"/>
      <c r="WI126" s="128"/>
      <c r="WJ126" s="128"/>
      <c r="WK126" s="128"/>
      <c r="WL126" s="128"/>
      <c r="WM126" s="128"/>
      <c r="WN126" s="128"/>
      <c r="WO126" s="128"/>
      <c r="WP126" s="128"/>
      <c r="WQ126" s="128"/>
      <c r="WR126" s="128"/>
      <c r="WS126" s="128"/>
      <c r="WT126" s="128"/>
      <c r="WU126" s="128"/>
      <c r="WV126" s="128"/>
      <c r="WW126" s="128"/>
      <c r="WX126" s="128"/>
      <c r="WY126" s="128"/>
      <c r="WZ126" s="128"/>
      <c r="XA126" s="128"/>
      <c r="XB126" s="128"/>
      <c r="XC126" s="128"/>
      <c r="XD126" s="128"/>
      <c r="XE126" s="128"/>
      <c r="XF126" s="128"/>
      <c r="XG126" s="128"/>
      <c r="XH126" s="128"/>
      <c r="XI126" s="128"/>
      <c r="XJ126" s="128"/>
      <c r="XK126" s="128"/>
      <c r="XL126" s="128"/>
      <c r="XM126" s="128"/>
      <c r="XN126" s="128"/>
      <c r="XO126" s="128"/>
      <c r="XP126" s="128"/>
      <c r="XQ126" s="128"/>
      <c r="XR126" s="128"/>
      <c r="XS126" s="128"/>
      <c r="XT126" s="128"/>
      <c r="XU126" s="128"/>
      <c r="XV126" s="128"/>
      <c r="XW126" s="128"/>
      <c r="XX126" s="128"/>
      <c r="XY126" s="128"/>
      <c r="XZ126" s="128"/>
      <c r="YA126" s="128"/>
      <c r="YB126" s="128"/>
      <c r="YC126" s="128"/>
      <c r="YD126" s="128"/>
      <c r="YE126" s="128"/>
      <c r="YF126" s="128"/>
      <c r="YG126" s="128"/>
      <c r="YH126" s="128"/>
      <c r="YI126" s="128"/>
      <c r="YJ126" s="128"/>
      <c r="YK126" s="128"/>
      <c r="YL126" s="128"/>
      <c r="YM126" s="128"/>
      <c r="YN126" s="128"/>
      <c r="YO126" s="128"/>
      <c r="YP126" s="128"/>
      <c r="YQ126" s="128"/>
      <c r="YR126" s="128"/>
      <c r="YS126" s="128"/>
      <c r="YT126" s="128"/>
      <c r="YU126" s="128"/>
      <c r="YV126" s="128"/>
      <c r="YW126" s="128"/>
      <c r="YX126" s="128"/>
      <c r="YY126" s="128"/>
      <c r="YZ126" s="128"/>
      <c r="ZA126" s="128"/>
      <c r="ZB126" s="128"/>
      <c r="ZC126" s="128"/>
      <c r="ZD126" s="128"/>
      <c r="ZE126" s="128"/>
      <c r="ZF126" s="128"/>
      <c r="ZG126" s="128"/>
      <c r="ZH126" s="128"/>
      <c r="ZI126" s="128"/>
      <c r="ZJ126" s="128"/>
      <c r="ZK126" s="128"/>
      <c r="ZL126" s="128"/>
      <c r="ZM126" s="128"/>
      <c r="ZN126" s="128"/>
      <c r="ZO126" s="128"/>
      <c r="ZP126" s="128"/>
      <c r="ZQ126" s="128"/>
      <c r="ZR126" s="128"/>
      <c r="ZS126" s="128"/>
      <c r="ZT126" s="128"/>
      <c r="ZU126" s="128"/>
      <c r="ZV126" s="128"/>
      <c r="ZW126" s="128"/>
      <c r="ZX126" s="128"/>
      <c r="ZY126" s="128"/>
      <c r="ZZ126" s="128"/>
      <c r="AAA126" s="128"/>
      <c r="AAB126" s="128"/>
      <c r="AAC126" s="128"/>
      <c r="AAD126" s="128"/>
      <c r="AAE126" s="128"/>
      <c r="AAF126" s="128"/>
      <c r="AAG126" s="128"/>
      <c r="AAH126" s="128"/>
      <c r="AAI126" s="128"/>
      <c r="AAJ126" s="128"/>
      <c r="AAK126" s="128"/>
      <c r="AAL126" s="128"/>
      <c r="AAM126" s="128"/>
      <c r="AAN126" s="128"/>
      <c r="AAO126" s="128"/>
      <c r="AAP126" s="128"/>
      <c r="AAQ126" s="128"/>
      <c r="AAR126" s="128"/>
      <c r="AAS126" s="128"/>
      <c r="AAT126" s="128"/>
      <c r="AAU126" s="128"/>
      <c r="AAV126" s="128"/>
      <c r="AAW126" s="128"/>
      <c r="AAX126" s="128"/>
      <c r="AAY126" s="128"/>
      <c r="AAZ126" s="128"/>
      <c r="ABA126" s="128"/>
      <c r="ABB126" s="128"/>
      <c r="ABC126" s="128"/>
      <c r="ABD126" s="128"/>
      <c r="ABE126" s="128"/>
      <c r="ABF126" s="128"/>
      <c r="ABG126" s="128"/>
      <c r="ABH126" s="128"/>
      <c r="ABI126" s="128"/>
      <c r="ABJ126" s="128"/>
      <c r="ABK126" s="128"/>
      <c r="ABL126" s="128"/>
      <c r="ABM126" s="128"/>
      <c r="ABN126" s="128"/>
      <c r="ABO126" s="128"/>
      <c r="ABP126" s="128"/>
      <c r="ABQ126" s="128"/>
      <c r="ABR126" s="128"/>
      <c r="ABS126" s="128"/>
      <c r="ABT126" s="128"/>
      <c r="ABU126" s="128"/>
      <c r="ABV126" s="128"/>
      <c r="ABW126" s="128"/>
      <c r="ABX126" s="128"/>
      <c r="ABY126" s="128"/>
      <c r="ABZ126" s="128"/>
      <c r="ACA126" s="128"/>
      <c r="ACB126" s="128"/>
      <c r="ACC126" s="128"/>
      <c r="ACD126" s="128"/>
      <c r="ACE126" s="128"/>
      <c r="ACF126" s="128"/>
      <c r="ACG126" s="128"/>
      <c r="ACH126" s="128"/>
      <c r="ACI126" s="128"/>
      <c r="ACJ126" s="128"/>
      <c r="ACK126" s="128"/>
      <c r="ACL126" s="128"/>
      <c r="ACM126" s="128"/>
      <c r="ACN126" s="128"/>
      <c r="ACO126" s="128"/>
      <c r="ACP126" s="128"/>
      <c r="ACQ126" s="128"/>
      <c r="ACR126" s="128"/>
      <c r="ACS126" s="128"/>
      <c r="ACT126" s="128"/>
      <c r="ACU126" s="128"/>
      <c r="ACV126" s="128"/>
      <c r="ACW126" s="128"/>
      <c r="ACX126" s="128"/>
      <c r="ACY126" s="128"/>
      <c r="ACZ126" s="128"/>
      <c r="ADA126" s="128"/>
      <c r="ADB126" s="128"/>
      <c r="ADC126" s="128"/>
      <c r="ADD126" s="128"/>
      <c r="ADE126" s="128"/>
      <c r="ADF126" s="128"/>
      <c r="ADG126" s="128"/>
      <c r="ADH126" s="128"/>
      <c r="ADI126" s="128"/>
      <c r="ADJ126" s="128"/>
      <c r="ADK126" s="128"/>
      <c r="ADL126" s="128"/>
      <c r="ADM126" s="128"/>
      <c r="ADN126" s="128"/>
      <c r="ADO126" s="128"/>
      <c r="ADP126" s="128"/>
      <c r="ADQ126" s="128"/>
      <c r="ADR126" s="128"/>
      <c r="ADS126" s="128"/>
      <c r="ADT126" s="128"/>
      <c r="ADU126" s="128"/>
      <c r="ADV126" s="128"/>
      <c r="ADW126" s="128"/>
      <c r="ADX126" s="128"/>
      <c r="ADY126" s="128"/>
      <c r="ADZ126" s="128"/>
      <c r="AEA126" s="128"/>
      <c r="AEB126" s="128"/>
      <c r="AEC126" s="128"/>
      <c r="AED126" s="128"/>
      <c r="AEE126" s="128"/>
      <c r="AEF126" s="128"/>
      <c r="AEG126" s="128"/>
      <c r="AEH126" s="128"/>
      <c r="AEI126" s="128"/>
      <c r="AEJ126" s="128"/>
      <c r="AEK126" s="128"/>
      <c r="AEL126" s="128"/>
      <c r="AEM126" s="128"/>
      <c r="AEN126" s="128"/>
      <c r="AEO126" s="128"/>
      <c r="AEP126" s="128"/>
      <c r="AEQ126" s="128"/>
      <c r="AER126" s="128"/>
      <c r="AES126" s="128"/>
      <c r="AET126" s="128"/>
      <c r="AEU126" s="128"/>
      <c r="AEV126" s="128"/>
      <c r="AEW126" s="128"/>
      <c r="AEX126" s="128"/>
      <c r="AEY126" s="128"/>
      <c r="AEZ126" s="128"/>
      <c r="AFA126" s="128"/>
      <c r="AFB126" s="128"/>
      <c r="AFC126" s="128"/>
      <c r="AFD126" s="128"/>
      <c r="AFE126" s="128"/>
      <c r="AFF126" s="128"/>
      <c r="AFG126" s="128"/>
      <c r="AFH126" s="128"/>
      <c r="AFI126" s="128"/>
      <c r="AFJ126" s="128"/>
      <c r="AFK126" s="128"/>
      <c r="AFL126" s="128"/>
      <c r="AFM126" s="128"/>
      <c r="AFN126" s="128"/>
      <c r="AFO126" s="128"/>
      <c r="AFP126" s="128"/>
      <c r="AFQ126" s="128"/>
      <c r="AFR126" s="128"/>
      <c r="AFS126" s="128"/>
      <c r="AFT126" s="128"/>
      <c r="AFU126" s="128"/>
      <c r="AFV126" s="128"/>
      <c r="AFW126" s="128"/>
      <c r="AFX126" s="128"/>
      <c r="AFY126" s="128"/>
      <c r="AFZ126" s="128"/>
      <c r="AGA126" s="128"/>
      <c r="AGB126" s="128"/>
      <c r="AGC126" s="128"/>
      <c r="AGD126" s="128"/>
      <c r="AGE126" s="128"/>
      <c r="AGF126" s="128"/>
      <c r="AGG126" s="128"/>
      <c r="AGH126" s="128"/>
      <c r="AGI126" s="128"/>
      <c r="AGJ126" s="128"/>
      <c r="AGK126" s="128"/>
      <c r="AGL126" s="128"/>
      <c r="AGM126" s="128"/>
      <c r="AGN126" s="128"/>
      <c r="AGO126" s="128"/>
      <c r="AGP126" s="128"/>
      <c r="AGQ126" s="128"/>
      <c r="AGR126" s="128"/>
      <c r="AGS126" s="128"/>
      <c r="AGT126" s="128"/>
      <c r="AGU126" s="128"/>
      <c r="AGV126" s="128"/>
      <c r="AGW126" s="128"/>
      <c r="AGX126" s="128"/>
      <c r="AGY126" s="128"/>
      <c r="AGZ126" s="128"/>
      <c r="AHA126" s="128"/>
      <c r="AHB126" s="128"/>
      <c r="AHC126" s="128"/>
      <c r="AHD126" s="128"/>
      <c r="AHE126" s="128"/>
      <c r="AHF126" s="128"/>
      <c r="AHG126" s="128"/>
      <c r="AHH126" s="128"/>
      <c r="AHI126" s="128"/>
      <c r="AHJ126" s="128"/>
      <c r="AHK126" s="128"/>
      <c r="AHL126" s="128"/>
      <c r="AHM126" s="128"/>
      <c r="AHN126" s="128"/>
      <c r="AHO126" s="128"/>
      <c r="AHP126" s="128"/>
      <c r="AHQ126" s="128"/>
      <c r="AHR126" s="128"/>
      <c r="AHS126" s="128"/>
      <c r="AHT126" s="128"/>
      <c r="AHU126" s="128"/>
      <c r="AHV126" s="128"/>
      <c r="AHW126" s="128"/>
      <c r="AHX126" s="128"/>
      <c r="AHY126" s="128"/>
      <c r="AHZ126" s="128"/>
      <c r="AIA126" s="128"/>
      <c r="AIB126" s="128"/>
      <c r="AIC126" s="128"/>
      <c r="AID126" s="128"/>
      <c r="AIE126" s="128"/>
      <c r="AIF126" s="128"/>
      <c r="AIG126" s="128"/>
      <c r="AIH126" s="128"/>
      <c r="AII126" s="128"/>
      <c r="AIJ126" s="128"/>
      <c r="AIK126" s="128"/>
      <c r="AIL126" s="128"/>
      <c r="AIM126" s="128"/>
      <c r="AIN126" s="128"/>
      <c r="AIO126" s="128"/>
      <c r="AIP126" s="128"/>
      <c r="AIQ126" s="128"/>
      <c r="AIR126" s="128"/>
      <c r="AIS126" s="128"/>
      <c r="AIT126" s="128"/>
      <c r="AIU126" s="128"/>
      <c r="AIV126" s="128"/>
      <c r="AIW126" s="128"/>
      <c r="AIX126" s="128"/>
      <c r="AIY126" s="128"/>
      <c r="AIZ126" s="128"/>
      <c r="AJA126" s="128"/>
      <c r="AJB126" s="128"/>
      <c r="AJC126" s="128"/>
      <c r="AJD126" s="128"/>
      <c r="AJE126" s="128"/>
      <c r="AJF126" s="128"/>
      <c r="AJG126" s="128"/>
      <c r="AJH126" s="128"/>
      <c r="AJI126" s="128"/>
      <c r="AJJ126" s="128"/>
      <c r="AJK126" s="128"/>
      <c r="AJL126" s="128"/>
      <c r="AJM126" s="128"/>
      <c r="AJN126" s="128"/>
      <c r="AJO126" s="128"/>
      <c r="AJP126" s="128"/>
      <c r="AJQ126" s="128"/>
      <c r="AJR126" s="128"/>
      <c r="AJS126" s="128"/>
      <c r="AJT126" s="128"/>
      <c r="AJU126" s="128"/>
      <c r="AJV126" s="128"/>
      <c r="AJW126" s="128"/>
      <c r="AJX126" s="128"/>
      <c r="AJY126" s="128"/>
      <c r="AJZ126" s="128"/>
      <c r="AKA126" s="128"/>
      <c r="AKB126" s="128"/>
      <c r="AKC126" s="128"/>
      <c r="AKD126" s="128"/>
      <c r="AKE126" s="128"/>
      <c r="AKF126" s="128"/>
      <c r="AKG126" s="128"/>
      <c r="AKH126" s="128"/>
      <c r="AKI126" s="128"/>
      <c r="AKJ126" s="128"/>
      <c r="AKK126" s="128"/>
      <c r="AKL126" s="128"/>
      <c r="AKM126" s="128"/>
      <c r="AKN126" s="128"/>
      <c r="AKO126" s="128"/>
      <c r="AKP126" s="128"/>
      <c r="AKQ126" s="128"/>
      <c r="AKR126" s="128"/>
      <c r="AKS126" s="128"/>
      <c r="AKT126" s="128"/>
      <c r="AKU126" s="128"/>
      <c r="AKV126" s="128"/>
      <c r="AKW126" s="128"/>
      <c r="AKX126" s="128"/>
      <c r="AKY126" s="128"/>
      <c r="AKZ126" s="128"/>
      <c r="ALA126" s="128"/>
      <c r="ALB126" s="128"/>
      <c r="ALC126" s="128"/>
      <c r="ALD126" s="128"/>
      <c r="ALE126" s="128"/>
      <c r="ALF126" s="128"/>
      <c r="ALG126" s="128"/>
      <c r="ALH126" s="128"/>
      <c r="ALI126" s="128"/>
      <c r="ALJ126" s="128"/>
      <c r="ALK126" s="128"/>
      <c r="ALL126" s="128"/>
      <c r="ALM126" s="128"/>
      <c r="ALN126" s="128"/>
      <c r="ALO126" s="128"/>
      <c r="ALP126" s="128"/>
      <c r="ALQ126" s="128"/>
      <c r="ALR126" s="128"/>
      <c r="ALS126" s="128"/>
      <c r="ALT126" s="128"/>
      <c r="ALU126" s="128"/>
      <c r="ALV126" s="128"/>
      <c r="ALW126" s="128"/>
      <c r="ALX126" s="128"/>
      <c r="ALY126" s="128"/>
      <c r="ALZ126" s="128"/>
      <c r="AMA126" s="128"/>
      <c r="AMB126" s="128"/>
      <c r="AMC126" s="128"/>
      <c r="AMD126" s="128"/>
      <c r="AME126" s="128"/>
      <c r="AMF126" s="128"/>
      <c r="AMG126" s="128"/>
      <c r="AMH126" s="128"/>
    </row>
    <row r="127" spans="1:1022" ht="16.5" customHeight="1" x14ac:dyDescent="0.3">
      <c r="A127" s="239" t="s">
        <v>22</v>
      </c>
      <c r="B127" s="239" t="s">
        <v>23</v>
      </c>
      <c r="C127" s="239" t="s">
        <v>24</v>
      </c>
      <c r="D127" s="242" t="s">
        <v>25</v>
      </c>
      <c r="E127" s="242"/>
      <c r="F127" s="242"/>
      <c r="G127" s="243" t="s">
        <v>26</v>
      </c>
      <c r="H127" s="242" t="s">
        <v>27</v>
      </c>
      <c r="I127" s="242"/>
      <c r="J127" s="242"/>
      <c r="K127" s="242"/>
      <c r="L127" s="242" t="s">
        <v>28</v>
      </c>
      <c r="M127" s="242"/>
      <c r="N127" s="242"/>
      <c r="O127" s="242"/>
    </row>
    <row r="128" spans="1:1022" x14ac:dyDescent="0.3">
      <c r="A128" s="240"/>
      <c r="B128" s="241"/>
      <c r="C128" s="240"/>
      <c r="D128" s="158" t="s">
        <v>29</v>
      </c>
      <c r="E128" s="158" t="s">
        <v>30</v>
      </c>
      <c r="F128" s="158" t="s">
        <v>31</v>
      </c>
      <c r="G128" s="244"/>
      <c r="H128" s="158" t="s">
        <v>32</v>
      </c>
      <c r="I128" s="158" t="s">
        <v>33</v>
      </c>
      <c r="J128" s="158" t="s">
        <v>34</v>
      </c>
      <c r="K128" s="158" t="s">
        <v>35</v>
      </c>
      <c r="L128" s="158" t="s">
        <v>36</v>
      </c>
      <c r="M128" s="158" t="s">
        <v>37</v>
      </c>
      <c r="N128" s="158" t="s">
        <v>38</v>
      </c>
      <c r="O128" s="158" t="s">
        <v>39</v>
      </c>
    </row>
    <row r="129" spans="1:15" x14ac:dyDescent="0.3">
      <c r="A129" s="159">
        <v>1</v>
      </c>
      <c r="B129" s="159">
        <v>2</v>
      </c>
      <c r="C129" s="159">
        <v>3</v>
      </c>
      <c r="D129" s="159">
        <v>4</v>
      </c>
      <c r="E129" s="159">
        <v>5</v>
      </c>
      <c r="F129" s="159">
        <v>6</v>
      </c>
      <c r="G129" s="159">
        <v>7</v>
      </c>
      <c r="H129" s="159">
        <v>8</v>
      </c>
      <c r="I129" s="159">
        <v>9</v>
      </c>
      <c r="J129" s="159">
        <v>10</v>
      </c>
      <c r="K129" s="159">
        <v>11</v>
      </c>
      <c r="L129" s="159">
        <v>12</v>
      </c>
      <c r="M129" s="159">
        <v>13</v>
      </c>
      <c r="N129" s="159">
        <v>14</v>
      </c>
      <c r="O129" s="159">
        <v>15</v>
      </c>
    </row>
    <row r="130" spans="1:15" x14ac:dyDescent="0.3">
      <c r="A130" s="134" t="s">
        <v>0</v>
      </c>
      <c r="B130" s="134"/>
      <c r="C130" s="134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</row>
    <row r="131" spans="1:15" x14ac:dyDescent="0.3">
      <c r="A131" s="166" t="s">
        <v>430</v>
      </c>
      <c r="B131" s="167" t="s">
        <v>373</v>
      </c>
      <c r="C131" s="164">
        <v>280</v>
      </c>
      <c r="D131" s="165">
        <v>24.66</v>
      </c>
      <c r="E131" s="165">
        <v>13.03</v>
      </c>
      <c r="F131" s="165">
        <v>20.05</v>
      </c>
      <c r="G131" s="165">
        <v>292.08</v>
      </c>
      <c r="H131" s="165">
        <v>0.24</v>
      </c>
      <c r="I131" s="165">
        <v>43.95</v>
      </c>
      <c r="J131" s="165">
        <v>320.95</v>
      </c>
      <c r="K131" s="165">
        <v>1.57</v>
      </c>
      <c r="L131" s="165">
        <v>51.29</v>
      </c>
      <c r="M131" s="165">
        <v>280.06</v>
      </c>
      <c r="N131" s="165">
        <v>59.55</v>
      </c>
      <c r="O131" s="165">
        <v>2.25</v>
      </c>
    </row>
    <row r="132" spans="1:15" x14ac:dyDescent="0.3">
      <c r="A132" s="162" t="s">
        <v>548</v>
      </c>
      <c r="B132" s="167" t="s">
        <v>237</v>
      </c>
      <c r="C132" s="164">
        <v>200</v>
      </c>
      <c r="D132" s="165">
        <v>3.64</v>
      </c>
      <c r="E132" s="165">
        <v>1.94</v>
      </c>
      <c r="F132" s="165">
        <v>6.28</v>
      </c>
      <c r="G132" s="165">
        <v>58.01</v>
      </c>
      <c r="H132" s="165">
        <v>0.04</v>
      </c>
      <c r="I132" s="165">
        <v>1.1599999999999999</v>
      </c>
      <c r="J132" s="165">
        <v>9.02</v>
      </c>
      <c r="K132" s="165">
        <v>0.01</v>
      </c>
      <c r="L132" s="165">
        <v>111.92</v>
      </c>
      <c r="M132" s="165">
        <v>106.3</v>
      </c>
      <c r="N132" s="165">
        <v>29.46</v>
      </c>
      <c r="O132" s="165">
        <v>0.97</v>
      </c>
    </row>
    <row r="133" spans="1:15" x14ac:dyDescent="0.3">
      <c r="A133" s="166"/>
      <c r="B133" s="167" t="s">
        <v>219</v>
      </c>
      <c r="C133" s="164">
        <v>80</v>
      </c>
      <c r="D133" s="165">
        <v>4.4800000000000004</v>
      </c>
      <c r="E133" s="165">
        <v>0.88</v>
      </c>
      <c r="F133" s="165">
        <v>39.520000000000003</v>
      </c>
      <c r="G133" s="165">
        <v>158.4</v>
      </c>
      <c r="H133" s="165">
        <v>0.13</v>
      </c>
      <c r="I133" s="165"/>
      <c r="J133" s="165"/>
      <c r="K133" s="165">
        <v>1.1200000000000001</v>
      </c>
      <c r="L133" s="165">
        <v>23.2</v>
      </c>
      <c r="M133" s="165">
        <v>120</v>
      </c>
      <c r="N133" s="165">
        <v>37.6</v>
      </c>
      <c r="O133" s="165">
        <v>3.12</v>
      </c>
    </row>
    <row r="134" spans="1:15" x14ac:dyDescent="0.3">
      <c r="A134" s="132" t="s">
        <v>512</v>
      </c>
      <c r="B134" s="133"/>
      <c r="C134" s="168">
        <v>560</v>
      </c>
      <c r="D134" s="165">
        <v>32.78</v>
      </c>
      <c r="E134" s="165">
        <v>15.85</v>
      </c>
      <c r="F134" s="165">
        <v>65.849999999999994</v>
      </c>
      <c r="G134" s="165">
        <v>508.49</v>
      </c>
      <c r="H134" s="165">
        <v>0.41</v>
      </c>
      <c r="I134" s="165">
        <v>45.11</v>
      </c>
      <c r="J134" s="165">
        <v>329.97</v>
      </c>
      <c r="K134" s="165">
        <v>2.7</v>
      </c>
      <c r="L134" s="165">
        <v>186.41</v>
      </c>
      <c r="M134" s="165">
        <v>506.36</v>
      </c>
      <c r="N134" s="165">
        <v>126.61</v>
      </c>
      <c r="O134" s="165">
        <v>6.34</v>
      </c>
    </row>
    <row r="135" spans="1:15" x14ac:dyDescent="0.3">
      <c r="A135" s="134" t="s">
        <v>636</v>
      </c>
      <c r="B135" s="134"/>
      <c r="C135" s="134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</row>
    <row r="136" spans="1:15" x14ac:dyDescent="0.3">
      <c r="A136" s="166" t="s">
        <v>275</v>
      </c>
      <c r="B136" s="167" t="s">
        <v>42</v>
      </c>
      <c r="C136" s="164">
        <v>150</v>
      </c>
      <c r="D136" s="165">
        <v>0.6</v>
      </c>
      <c r="E136" s="165">
        <v>0.6</v>
      </c>
      <c r="F136" s="165">
        <v>14.7</v>
      </c>
      <c r="G136" s="165">
        <v>70.5</v>
      </c>
      <c r="H136" s="165">
        <v>0.05</v>
      </c>
      <c r="I136" s="165">
        <v>15</v>
      </c>
      <c r="J136" s="165">
        <v>7.5</v>
      </c>
      <c r="K136" s="165">
        <v>0.3</v>
      </c>
      <c r="L136" s="165">
        <v>24</v>
      </c>
      <c r="M136" s="165">
        <v>16.5</v>
      </c>
      <c r="N136" s="165">
        <v>13.5</v>
      </c>
      <c r="O136" s="165">
        <v>3.3</v>
      </c>
    </row>
    <row r="137" spans="1:15" x14ac:dyDescent="0.3">
      <c r="A137" s="166"/>
      <c r="B137" s="167" t="s">
        <v>222</v>
      </c>
      <c r="C137" s="164">
        <v>30</v>
      </c>
      <c r="D137" s="165">
        <v>2.37</v>
      </c>
      <c r="E137" s="165">
        <v>6.18</v>
      </c>
      <c r="F137" s="165">
        <v>11.96</v>
      </c>
      <c r="G137" s="165">
        <v>114.4</v>
      </c>
      <c r="H137" s="165">
        <v>0.05</v>
      </c>
      <c r="I137" s="165">
        <v>1.28</v>
      </c>
      <c r="J137" s="165">
        <v>60.1</v>
      </c>
      <c r="K137" s="165">
        <v>0.99</v>
      </c>
      <c r="L137" s="165">
        <v>32.9</v>
      </c>
      <c r="M137" s="165">
        <v>56.1</v>
      </c>
      <c r="N137" s="165">
        <v>32.700000000000003</v>
      </c>
      <c r="O137" s="165">
        <v>0.82</v>
      </c>
    </row>
    <row r="138" spans="1:15" x14ac:dyDescent="0.3">
      <c r="A138" s="132" t="s">
        <v>637</v>
      </c>
      <c r="B138" s="133"/>
      <c r="C138" s="168">
        <v>180</v>
      </c>
      <c r="D138" s="165">
        <v>2.97</v>
      </c>
      <c r="E138" s="165">
        <v>6.78</v>
      </c>
      <c r="F138" s="165">
        <v>26.66</v>
      </c>
      <c r="G138" s="165">
        <v>184.9</v>
      </c>
      <c r="H138" s="165">
        <v>0.1</v>
      </c>
      <c r="I138" s="165">
        <v>16.28</v>
      </c>
      <c r="J138" s="165">
        <v>67.599999999999994</v>
      </c>
      <c r="K138" s="165">
        <v>1.29</v>
      </c>
      <c r="L138" s="165">
        <v>56.9</v>
      </c>
      <c r="M138" s="165">
        <v>72.599999999999994</v>
      </c>
      <c r="N138" s="165">
        <v>46.2</v>
      </c>
      <c r="O138" s="165">
        <v>4.12</v>
      </c>
    </row>
    <row r="139" spans="1:15" x14ac:dyDescent="0.3">
      <c r="A139" s="134" t="s">
        <v>11</v>
      </c>
      <c r="B139" s="134"/>
      <c r="C139" s="134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</row>
    <row r="140" spans="1:15" ht="15" customHeight="1" x14ac:dyDescent="0.3">
      <c r="A140" s="166" t="s">
        <v>549</v>
      </c>
      <c r="B140" s="167" t="s">
        <v>376</v>
      </c>
      <c r="C140" s="164">
        <v>100</v>
      </c>
      <c r="D140" s="165">
        <v>1.92</v>
      </c>
      <c r="E140" s="165">
        <v>8.5399999999999991</v>
      </c>
      <c r="F140" s="165">
        <v>6.34</v>
      </c>
      <c r="G140" s="165">
        <v>110.45</v>
      </c>
      <c r="H140" s="165">
        <v>0.05</v>
      </c>
      <c r="I140" s="165">
        <v>3.15</v>
      </c>
      <c r="J140" s="165">
        <v>901.13</v>
      </c>
      <c r="K140" s="165">
        <v>2.33</v>
      </c>
      <c r="L140" s="165">
        <v>32.79</v>
      </c>
      <c r="M140" s="165">
        <v>52.12</v>
      </c>
      <c r="N140" s="165">
        <v>94.43</v>
      </c>
      <c r="O140" s="165">
        <v>7.55</v>
      </c>
    </row>
    <row r="141" spans="1:15" ht="15" customHeight="1" x14ac:dyDescent="0.3">
      <c r="A141" s="169" t="s">
        <v>285</v>
      </c>
      <c r="B141" s="167" t="s">
        <v>675</v>
      </c>
      <c r="C141" s="164">
        <v>270</v>
      </c>
      <c r="D141" s="165">
        <v>7.48</v>
      </c>
      <c r="E141" s="165">
        <v>5.87</v>
      </c>
      <c r="F141" s="165">
        <v>17.86</v>
      </c>
      <c r="G141" s="165">
        <v>154.68</v>
      </c>
      <c r="H141" s="165">
        <v>0.31</v>
      </c>
      <c r="I141" s="165">
        <v>22.5</v>
      </c>
      <c r="J141" s="165">
        <v>202.94</v>
      </c>
      <c r="K141" s="165">
        <v>1.5</v>
      </c>
      <c r="L141" s="165">
        <v>21.29</v>
      </c>
      <c r="M141" s="165">
        <v>120.92</v>
      </c>
      <c r="N141" s="165">
        <v>35.049999999999997</v>
      </c>
      <c r="O141" s="165">
        <v>1.82</v>
      </c>
    </row>
    <row r="142" spans="1:15" ht="15" customHeight="1" x14ac:dyDescent="0.3">
      <c r="A142" s="166" t="s">
        <v>280</v>
      </c>
      <c r="B142" s="167" t="s">
        <v>518</v>
      </c>
      <c r="C142" s="164">
        <v>280</v>
      </c>
      <c r="D142" s="165">
        <v>25.33</v>
      </c>
      <c r="E142" s="165">
        <v>14.98</v>
      </c>
      <c r="F142" s="165">
        <v>37.03</v>
      </c>
      <c r="G142" s="165">
        <v>384.9</v>
      </c>
      <c r="H142" s="165">
        <v>0.99</v>
      </c>
      <c r="I142" s="165">
        <v>48.39</v>
      </c>
      <c r="J142" s="165">
        <v>326.3</v>
      </c>
      <c r="K142" s="165">
        <v>2.12</v>
      </c>
      <c r="L142" s="165">
        <v>43.92</v>
      </c>
      <c r="M142" s="165">
        <v>347.92</v>
      </c>
      <c r="N142" s="165">
        <v>83.55</v>
      </c>
      <c r="O142" s="165">
        <v>5.19</v>
      </c>
    </row>
    <row r="143" spans="1:15" x14ac:dyDescent="0.3">
      <c r="A143" s="166" t="s">
        <v>544</v>
      </c>
      <c r="B143" s="167" t="s">
        <v>240</v>
      </c>
      <c r="C143" s="164">
        <v>200</v>
      </c>
      <c r="D143" s="165">
        <v>0.14000000000000001</v>
      </c>
      <c r="E143" s="165">
        <v>0.1</v>
      </c>
      <c r="F143" s="165">
        <v>3.24</v>
      </c>
      <c r="G143" s="165">
        <v>15.6</v>
      </c>
      <c r="H143" s="165"/>
      <c r="I143" s="165">
        <v>3</v>
      </c>
      <c r="J143" s="165">
        <v>1.6</v>
      </c>
      <c r="K143" s="165">
        <v>0.2</v>
      </c>
      <c r="L143" s="165">
        <v>5</v>
      </c>
      <c r="M143" s="165">
        <v>3.2</v>
      </c>
      <c r="N143" s="165">
        <v>1.4</v>
      </c>
      <c r="O143" s="165">
        <v>0.08</v>
      </c>
    </row>
    <row r="144" spans="1:15" x14ac:dyDescent="0.3">
      <c r="A144" s="169"/>
      <c r="B144" s="167" t="s">
        <v>69</v>
      </c>
      <c r="C144" s="164">
        <v>70</v>
      </c>
      <c r="D144" s="165">
        <v>3.43</v>
      </c>
      <c r="E144" s="165">
        <v>0.7</v>
      </c>
      <c r="F144" s="165">
        <v>31.36</v>
      </c>
      <c r="G144" s="165">
        <v>147</v>
      </c>
      <c r="H144" s="165">
        <v>0.06</v>
      </c>
      <c r="I144" s="165"/>
      <c r="J144" s="165"/>
      <c r="K144" s="165">
        <v>0.49</v>
      </c>
      <c r="L144" s="165">
        <v>12.6</v>
      </c>
      <c r="M144" s="165">
        <v>64.400000000000006</v>
      </c>
      <c r="N144" s="165">
        <v>14</v>
      </c>
      <c r="O144" s="165">
        <v>2.0299999999999998</v>
      </c>
    </row>
    <row r="145" spans="1:1022" x14ac:dyDescent="0.3">
      <c r="A145" s="132" t="s">
        <v>43</v>
      </c>
      <c r="B145" s="133"/>
      <c r="C145" s="168">
        <v>920</v>
      </c>
      <c r="D145" s="165">
        <v>38.299999999999997</v>
      </c>
      <c r="E145" s="165">
        <v>30.19</v>
      </c>
      <c r="F145" s="165">
        <v>95.83</v>
      </c>
      <c r="G145" s="165">
        <v>812.63</v>
      </c>
      <c r="H145" s="165">
        <v>1.41</v>
      </c>
      <c r="I145" s="165">
        <v>77.040000000000006</v>
      </c>
      <c r="J145" s="165">
        <v>1431.97</v>
      </c>
      <c r="K145" s="165">
        <v>6.64</v>
      </c>
      <c r="L145" s="165">
        <v>115.6</v>
      </c>
      <c r="M145" s="165">
        <v>588.55999999999995</v>
      </c>
      <c r="N145" s="165">
        <v>228.43</v>
      </c>
      <c r="O145" s="165">
        <v>16.670000000000002</v>
      </c>
    </row>
    <row r="146" spans="1:1022" x14ac:dyDescent="0.3">
      <c r="A146" s="134" t="s">
        <v>638</v>
      </c>
      <c r="B146" s="134"/>
      <c r="C146" s="134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</row>
    <row r="147" spans="1:1022" x14ac:dyDescent="0.3">
      <c r="A147" s="166" t="s">
        <v>275</v>
      </c>
      <c r="B147" s="167" t="s">
        <v>42</v>
      </c>
      <c r="C147" s="164">
        <v>150</v>
      </c>
      <c r="D147" s="165">
        <v>0.6</v>
      </c>
      <c r="E147" s="165">
        <v>0.6</v>
      </c>
      <c r="F147" s="165">
        <v>14.7</v>
      </c>
      <c r="G147" s="165">
        <v>70.5</v>
      </c>
      <c r="H147" s="165">
        <v>0.05</v>
      </c>
      <c r="I147" s="165">
        <v>15</v>
      </c>
      <c r="J147" s="165">
        <v>7.5</v>
      </c>
      <c r="K147" s="165">
        <v>0.3</v>
      </c>
      <c r="L147" s="165">
        <v>24</v>
      </c>
      <c r="M147" s="165">
        <v>16.5</v>
      </c>
      <c r="N147" s="165">
        <v>13.5</v>
      </c>
      <c r="O147" s="165">
        <v>3.3</v>
      </c>
    </row>
    <row r="148" spans="1:1022" x14ac:dyDescent="0.3">
      <c r="A148" s="170"/>
      <c r="B148" s="167" t="s">
        <v>513</v>
      </c>
      <c r="C148" s="164">
        <v>200</v>
      </c>
      <c r="D148" s="165">
        <v>6</v>
      </c>
      <c r="E148" s="165">
        <v>2</v>
      </c>
      <c r="F148" s="165">
        <v>8</v>
      </c>
      <c r="G148" s="165">
        <v>80</v>
      </c>
      <c r="H148" s="165">
        <v>0.08</v>
      </c>
      <c r="I148" s="165">
        <v>1.4</v>
      </c>
      <c r="J148" s="165"/>
      <c r="K148" s="165"/>
      <c r="L148" s="165">
        <v>240</v>
      </c>
      <c r="M148" s="165">
        <v>180</v>
      </c>
      <c r="N148" s="165">
        <v>28</v>
      </c>
      <c r="O148" s="165">
        <v>0.2</v>
      </c>
    </row>
    <row r="149" spans="1:1022" x14ac:dyDescent="0.3">
      <c r="A149" s="132" t="s">
        <v>639</v>
      </c>
      <c r="B149" s="133"/>
      <c r="C149" s="168">
        <v>350</v>
      </c>
      <c r="D149" s="165">
        <v>6.6</v>
      </c>
      <c r="E149" s="165">
        <v>2.6</v>
      </c>
      <c r="F149" s="165">
        <v>22.7</v>
      </c>
      <c r="G149" s="165">
        <v>150.5</v>
      </c>
      <c r="H149" s="165">
        <v>0.13</v>
      </c>
      <c r="I149" s="165">
        <v>16.399999999999999</v>
      </c>
      <c r="J149" s="165">
        <v>7.5</v>
      </c>
      <c r="K149" s="165">
        <v>0.3</v>
      </c>
      <c r="L149" s="165">
        <v>264</v>
      </c>
      <c r="M149" s="165">
        <v>196.5</v>
      </c>
      <c r="N149" s="165">
        <v>41.5</v>
      </c>
      <c r="O149" s="165">
        <v>3.5</v>
      </c>
    </row>
    <row r="150" spans="1:1022" x14ac:dyDescent="0.3">
      <c r="A150" s="132" t="s">
        <v>44</v>
      </c>
      <c r="B150" s="133"/>
      <c r="C150" s="171">
        <v>2010</v>
      </c>
      <c r="D150" s="165">
        <v>80.650000000000006</v>
      </c>
      <c r="E150" s="165">
        <v>55.42</v>
      </c>
      <c r="F150" s="165">
        <v>211.04</v>
      </c>
      <c r="G150" s="165">
        <v>1656.52</v>
      </c>
      <c r="H150" s="165">
        <v>2.0499999999999998</v>
      </c>
      <c r="I150" s="165">
        <v>154.83000000000001</v>
      </c>
      <c r="J150" s="165">
        <v>1837.04</v>
      </c>
      <c r="K150" s="165">
        <v>10.93</v>
      </c>
      <c r="L150" s="165">
        <v>622.91</v>
      </c>
      <c r="M150" s="165">
        <v>1364.02</v>
      </c>
      <c r="N150" s="165">
        <v>442.74</v>
      </c>
      <c r="O150" s="165">
        <v>30.63</v>
      </c>
    </row>
    <row r="151" spans="1:1022" x14ac:dyDescent="0.3">
      <c r="A151" s="129" t="s">
        <v>154</v>
      </c>
      <c r="B151" s="128" t="s">
        <v>792</v>
      </c>
      <c r="C151" s="157"/>
      <c r="D151" s="173"/>
      <c r="E151" s="173"/>
      <c r="F151" s="173"/>
      <c r="G151" s="173"/>
      <c r="H151" s="173"/>
      <c r="I151" s="173"/>
      <c r="J151" s="174"/>
      <c r="K151" s="174"/>
      <c r="L151" s="174"/>
      <c r="M151" s="174"/>
      <c r="N151" s="174"/>
      <c r="O151" s="174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FD151" s="128"/>
      <c r="FE151" s="128"/>
      <c r="FF151" s="128"/>
      <c r="FG151" s="128"/>
      <c r="FH151" s="128"/>
      <c r="FI151" s="128"/>
      <c r="FJ151" s="128"/>
      <c r="FK151" s="128"/>
      <c r="FL151" s="128"/>
      <c r="FM151" s="128"/>
      <c r="FN151" s="128"/>
      <c r="FO151" s="128"/>
      <c r="FP151" s="128"/>
      <c r="FQ151" s="128"/>
      <c r="FR151" s="128"/>
      <c r="FS151" s="128"/>
      <c r="FT151" s="128"/>
      <c r="FU151" s="128"/>
      <c r="FV151" s="128"/>
      <c r="FW151" s="128"/>
      <c r="FX151" s="128"/>
      <c r="FY151" s="128"/>
      <c r="FZ151" s="128"/>
      <c r="GA151" s="128"/>
      <c r="GB151" s="128"/>
      <c r="GC151" s="128"/>
      <c r="GD151" s="128"/>
      <c r="GE151" s="128"/>
      <c r="GF151" s="128"/>
      <c r="GG151" s="128"/>
      <c r="GH151" s="128"/>
      <c r="GI151" s="128"/>
      <c r="GJ151" s="128"/>
      <c r="GK151" s="128"/>
      <c r="GL151" s="128"/>
      <c r="GM151" s="128"/>
      <c r="GN151" s="128"/>
      <c r="GO151" s="128"/>
      <c r="GP151" s="128"/>
      <c r="GQ151" s="128"/>
      <c r="GR151" s="128"/>
      <c r="GS151" s="128"/>
      <c r="GT151" s="128"/>
      <c r="GU151" s="128"/>
      <c r="GV151" s="128"/>
      <c r="GW151" s="128"/>
      <c r="GX151" s="128"/>
      <c r="GY151" s="128"/>
      <c r="GZ151" s="128"/>
      <c r="HA151" s="128"/>
      <c r="HB151" s="128"/>
      <c r="HC151" s="128"/>
      <c r="HD151" s="128"/>
      <c r="HE151" s="128"/>
      <c r="HF151" s="128"/>
      <c r="HG151" s="128"/>
      <c r="HH151" s="128"/>
      <c r="HI151" s="128"/>
      <c r="HJ151" s="128"/>
      <c r="HK151" s="128"/>
      <c r="HL151" s="128"/>
      <c r="HM151" s="128"/>
      <c r="HN151" s="128"/>
      <c r="HO151" s="128"/>
      <c r="HP151" s="128"/>
      <c r="HQ151" s="128"/>
      <c r="HR151" s="128"/>
      <c r="HS151" s="128"/>
      <c r="HT151" s="128"/>
      <c r="HU151" s="128"/>
      <c r="HV151" s="128"/>
      <c r="HW151" s="128"/>
      <c r="HX151" s="128"/>
      <c r="HY151" s="128"/>
      <c r="HZ151" s="128"/>
      <c r="IA151" s="128"/>
      <c r="IB151" s="128"/>
      <c r="IC151" s="128"/>
      <c r="ID151" s="128"/>
      <c r="IE151" s="128"/>
      <c r="IF151" s="128"/>
      <c r="IG151" s="128"/>
      <c r="IH151" s="128"/>
      <c r="II151" s="128"/>
      <c r="IJ151" s="128"/>
      <c r="IK151" s="128"/>
      <c r="IL151" s="128"/>
      <c r="IM151" s="128"/>
      <c r="IN151" s="128"/>
      <c r="IO151" s="128"/>
      <c r="IP151" s="128"/>
      <c r="IQ151" s="128"/>
      <c r="IR151" s="128"/>
      <c r="IS151" s="128"/>
      <c r="IT151" s="128"/>
      <c r="IU151" s="128"/>
      <c r="IV151" s="128"/>
      <c r="IW151" s="128"/>
      <c r="IX151" s="128"/>
      <c r="IY151" s="128"/>
      <c r="IZ151" s="128"/>
      <c r="JA151" s="128"/>
      <c r="JB151" s="128"/>
      <c r="JC151" s="128"/>
      <c r="JD151" s="128"/>
      <c r="JE151" s="128"/>
      <c r="JF151" s="128"/>
      <c r="JG151" s="128"/>
      <c r="JH151" s="128"/>
      <c r="JI151" s="128"/>
      <c r="JJ151" s="128"/>
      <c r="JK151" s="128"/>
      <c r="JL151" s="128"/>
      <c r="JM151" s="128"/>
      <c r="JN151" s="128"/>
      <c r="JO151" s="128"/>
      <c r="JP151" s="128"/>
      <c r="JQ151" s="128"/>
      <c r="JR151" s="128"/>
      <c r="JS151" s="128"/>
      <c r="JT151" s="128"/>
      <c r="JU151" s="128"/>
      <c r="JV151" s="128"/>
      <c r="JW151" s="128"/>
      <c r="JX151" s="128"/>
      <c r="JY151" s="128"/>
      <c r="JZ151" s="128"/>
      <c r="KA151" s="128"/>
      <c r="KB151" s="128"/>
      <c r="KC151" s="128"/>
      <c r="KD151" s="128"/>
      <c r="KE151" s="128"/>
      <c r="KF151" s="128"/>
      <c r="KG151" s="128"/>
      <c r="KH151" s="128"/>
      <c r="KI151" s="128"/>
      <c r="KJ151" s="128"/>
      <c r="KK151" s="128"/>
      <c r="KL151" s="128"/>
      <c r="KM151" s="128"/>
      <c r="KN151" s="128"/>
      <c r="KO151" s="128"/>
      <c r="KP151" s="128"/>
      <c r="KQ151" s="128"/>
      <c r="KR151" s="128"/>
      <c r="KS151" s="128"/>
      <c r="KT151" s="128"/>
      <c r="KU151" s="128"/>
      <c r="KV151" s="128"/>
      <c r="KW151" s="128"/>
      <c r="KX151" s="128"/>
      <c r="KY151" s="128"/>
      <c r="KZ151" s="128"/>
      <c r="LA151" s="128"/>
      <c r="LB151" s="128"/>
      <c r="LC151" s="128"/>
      <c r="LD151" s="128"/>
      <c r="LE151" s="128"/>
      <c r="LF151" s="128"/>
      <c r="LG151" s="128"/>
      <c r="LH151" s="128"/>
      <c r="LI151" s="128"/>
      <c r="LJ151" s="128"/>
      <c r="LK151" s="128"/>
      <c r="LL151" s="128"/>
      <c r="LM151" s="128"/>
      <c r="LN151" s="128"/>
      <c r="LO151" s="128"/>
      <c r="LP151" s="128"/>
      <c r="LQ151" s="128"/>
      <c r="LR151" s="128"/>
      <c r="LS151" s="128"/>
      <c r="LT151" s="128"/>
      <c r="LU151" s="128"/>
      <c r="LV151" s="128"/>
      <c r="LW151" s="128"/>
      <c r="LX151" s="128"/>
      <c r="LY151" s="128"/>
      <c r="LZ151" s="128"/>
      <c r="MA151" s="128"/>
      <c r="MB151" s="128"/>
      <c r="MC151" s="128"/>
      <c r="MD151" s="128"/>
      <c r="ME151" s="128"/>
      <c r="MF151" s="128"/>
      <c r="MG151" s="128"/>
      <c r="MH151" s="128"/>
      <c r="MI151" s="128"/>
      <c r="MJ151" s="128"/>
      <c r="MK151" s="128"/>
      <c r="ML151" s="128"/>
      <c r="MM151" s="128"/>
      <c r="MN151" s="128"/>
      <c r="MO151" s="128"/>
      <c r="MP151" s="128"/>
      <c r="MQ151" s="128"/>
      <c r="MR151" s="128"/>
      <c r="MS151" s="128"/>
      <c r="MT151" s="128"/>
      <c r="MU151" s="128"/>
      <c r="MV151" s="128"/>
      <c r="MW151" s="128"/>
      <c r="MX151" s="128"/>
      <c r="MY151" s="128"/>
      <c r="MZ151" s="128"/>
      <c r="NA151" s="128"/>
      <c r="NB151" s="128"/>
      <c r="NC151" s="128"/>
      <c r="ND151" s="128"/>
      <c r="NE151" s="128"/>
      <c r="NF151" s="128"/>
      <c r="NG151" s="128"/>
      <c r="NH151" s="128"/>
      <c r="NI151" s="128"/>
      <c r="NJ151" s="128"/>
      <c r="NK151" s="128"/>
      <c r="NL151" s="128"/>
      <c r="NM151" s="128"/>
      <c r="NN151" s="128"/>
      <c r="NO151" s="128"/>
      <c r="NP151" s="128"/>
      <c r="NQ151" s="128"/>
      <c r="NR151" s="128"/>
      <c r="NS151" s="128"/>
      <c r="NT151" s="128"/>
      <c r="NU151" s="128"/>
      <c r="NV151" s="128"/>
      <c r="NW151" s="128"/>
      <c r="NX151" s="128"/>
      <c r="NY151" s="128"/>
      <c r="NZ151" s="128"/>
      <c r="OA151" s="128"/>
      <c r="OB151" s="128"/>
      <c r="OC151" s="128"/>
      <c r="OD151" s="128"/>
      <c r="OE151" s="128"/>
      <c r="OF151" s="128"/>
      <c r="OG151" s="128"/>
      <c r="OH151" s="128"/>
      <c r="OI151" s="128"/>
      <c r="OJ151" s="128"/>
      <c r="OK151" s="128"/>
      <c r="OL151" s="128"/>
      <c r="OM151" s="128"/>
      <c r="ON151" s="128"/>
      <c r="OO151" s="128"/>
      <c r="OP151" s="128"/>
      <c r="OQ151" s="128"/>
      <c r="OR151" s="128"/>
      <c r="OS151" s="128"/>
      <c r="OT151" s="128"/>
      <c r="OU151" s="128"/>
      <c r="OV151" s="128"/>
      <c r="OW151" s="128"/>
      <c r="OX151" s="128"/>
      <c r="OY151" s="128"/>
      <c r="OZ151" s="128"/>
      <c r="PA151" s="128"/>
      <c r="PB151" s="128"/>
      <c r="PC151" s="128"/>
      <c r="PD151" s="128"/>
      <c r="PE151" s="128"/>
      <c r="PF151" s="128"/>
      <c r="PG151" s="128"/>
      <c r="PH151" s="128"/>
      <c r="PI151" s="128"/>
      <c r="PJ151" s="128"/>
      <c r="PK151" s="128"/>
      <c r="PL151" s="128"/>
      <c r="PM151" s="128"/>
      <c r="PN151" s="128"/>
      <c r="PO151" s="128"/>
      <c r="PP151" s="128"/>
      <c r="PQ151" s="128"/>
      <c r="PR151" s="128"/>
      <c r="PS151" s="128"/>
      <c r="PT151" s="128"/>
      <c r="PU151" s="128"/>
      <c r="PV151" s="128"/>
      <c r="PW151" s="128"/>
      <c r="PX151" s="128"/>
      <c r="PY151" s="128"/>
      <c r="PZ151" s="128"/>
      <c r="QA151" s="128"/>
      <c r="QB151" s="128"/>
      <c r="QC151" s="128"/>
      <c r="QD151" s="128"/>
      <c r="QE151" s="128"/>
      <c r="QF151" s="128"/>
      <c r="QG151" s="128"/>
      <c r="QH151" s="128"/>
      <c r="QI151" s="128"/>
      <c r="QJ151" s="128"/>
      <c r="QK151" s="128"/>
      <c r="QL151" s="128"/>
      <c r="QM151" s="128"/>
      <c r="QN151" s="128"/>
      <c r="QO151" s="128"/>
      <c r="QP151" s="128"/>
      <c r="QQ151" s="128"/>
      <c r="QR151" s="128"/>
      <c r="QS151" s="128"/>
      <c r="QT151" s="128"/>
      <c r="QU151" s="128"/>
      <c r="QV151" s="128"/>
      <c r="QW151" s="128"/>
      <c r="QX151" s="128"/>
      <c r="QY151" s="128"/>
      <c r="QZ151" s="128"/>
      <c r="RA151" s="128"/>
      <c r="RB151" s="128"/>
      <c r="RC151" s="128"/>
      <c r="RD151" s="128"/>
      <c r="RE151" s="128"/>
      <c r="RF151" s="128"/>
      <c r="RG151" s="128"/>
      <c r="RH151" s="128"/>
      <c r="RI151" s="128"/>
      <c r="RJ151" s="128"/>
      <c r="RK151" s="128"/>
      <c r="RL151" s="128"/>
      <c r="RM151" s="128"/>
      <c r="RN151" s="128"/>
      <c r="RO151" s="128"/>
      <c r="RP151" s="128"/>
      <c r="RQ151" s="128"/>
      <c r="RR151" s="128"/>
      <c r="RS151" s="128"/>
      <c r="RT151" s="128"/>
      <c r="RU151" s="128"/>
      <c r="RV151" s="128"/>
      <c r="RW151" s="128"/>
      <c r="RX151" s="128"/>
      <c r="RY151" s="128"/>
      <c r="RZ151" s="128"/>
      <c r="SA151" s="128"/>
      <c r="SB151" s="128"/>
      <c r="SC151" s="128"/>
      <c r="SD151" s="128"/>
      <c r="SE151" s="128"/>
      <c r="SF151" s="128"/>
      <c r="SG151" s="128"/>
      <c r="SH151" s="128"/>
      <c r="SI151" s="128"/>
      <c r="SJ151" s="128"/>
      <c r="SK151" s="128"/>
      <c r="SL151" s="128"/>
      <c r="SM151" s="128"/>
      <c r="SN151" s="128"/>
      <c r="SO151" s="128"/>
      <c r="SP151" s="128"/>
      <c r="SQ151" s="128"/>
      <c r="SR151" s="128"/>
      <c r="SS151" s="128"/>
      <c r="ST151" s="128"/>
      <c r="SU151" s="128"/>
      <c r="SV151" s="128"/>
      <c r="SW151" s="128"/>
      <c r="SX151" s="128"/>
      <c r="SY151" s="128"/>
      <c r="SZ151" s="128"/>
      <c r="TA151" s="128"/>
      <c r="TB151" s="128"/>
      <c r="TC151" s="128"/>
      <c r="TD151" s="128"/>
      <c r="TE151" s="128"/>
      <c r="TF151" s="128"/>
      <c r="TG151" s="128"/>
      <c r="TH151" s="128"/>
      <c r="TI151" s="128"/>
      <c r="TJ151" s="128"/>
      <c r="TK151" s="128"/>
      <c r="TL151" s="128"/>
      <c r="TM151" s="128"/>
      <c r="TN151" s="128"/>
      <c r="TO151" s="128"/>
      <c r="TP151" s="128"/>
      <c r="TQ151" s="128"/>
      <c r="TR151" s="128"/>
      <c r="TS151" s="128"/>
      <c r="TT151" s="128"/>
      <c r="TU151" s="128"/>
      <c r="TV151" s="128"/>
      <c r="TW151" s="128"/>
      <c r="TX151" s="128"/>
      <c r="TY151" s="128"/>
      <c r="TZ151" s="128"/>
      <c r="UA151" s="128"/>
      <c r="UB151" s="128"/>
      <c r="UC151" s="128"/>
      <c r="UD151" s="128"/>
      <c r="UE151" s="128"/>
      <c r="UF151" s="128"/>
      <c r="UG151" s="128"/>
      <c r="UH151" s="128"/>
      <c r="UI151" s="128"/>
      <c r="UJ151" s="128"/>
      <c r="UK151" s="128"/>
      <c r="UL151" s="128"/>
      <c r="UM151" s="128"/>
      <c r="UN151" s="128"/>
      <c r="UO151" s="128"/>
      <c r="UP151" s="128"/>
      <c r="UQ151" s="128"/>
      <c r="UR151" s="128"/>
      <c r="US151" s="128"/>
      <c r="UT151" s="128"/>
      <c r="UU151" s="128"/>
      <c r="UV151" s="128"/>
      <c r="UW151" s="128"/>
      <c r="UX151" s="128"/>
      <c r="UY151" s="128"/>
      <c r="UZ151" s="128"/>
      <c r="VA151" s="128"/>
      <c r="VB151" s="128"/>
      <c r="VC151" s="128"/>
      <c r="VD151" s="128"/>
      <c r="VE151" s="128"/>
      <c r="VF151" s="128"/>
      <c r="VG151" s="128"/>
      <c r="VH151" s="128"/>
      <c r="VI151" s="128"/>
      <c r="VJ151" s="128"/>
      <c r="VK151" s="128"/>
      <c r="VL151" s="128"/>
      <c r="VM151" s="128"/>
      <c r="VN151" s="128"/>
      <c r="VO151" s="128"/>
      <c r="VP151" s="128"/>
      <c r="VQ151" s="128"/>
      <c r="VR151" s="128"/>
      <c r="VS151" s="128"/>
      <c r="VT151" s="128"/>
      <c r="VU151" s="128"/>
      <c r="VV151" s="128"/>
      <c r="VW151" s="128"/>
      <c r="VX151" s="128"/>
      <c r="VY151" s="128"/>
      <c r="VZ151" s="128"/>
      <c r="WA151" s="128"/>
      <c r="WB151" s="128"/>
      <c r="WC151" s="128"/>
      <c r="WD151" s="128"/>
      <c r="WE151" s="128"/>
      <c r="WF151" s="128"/>
      <c r="WG151" s="128"/>
      <c r="WH151" s="128"/>
      <c r="WI151" s="128"/>
      <c r="WJ151" s="128"/>
      <c r="WK151" s="128"/>
      <c r="WL151" s="128"/>
      <c r="WM151" s="128"/>
      <c r="WN151" s="128"/>
      <c r="WO151" s="128"/>
      <c r="WP151" s="128"/>
      <c r="WQ151" s="128"/>
      <c r="WR151" s="128"/>
      <c r="WS151" s="128"/>
      <c r="WT151" s="128"/>
      <c r="WU151" s="128"/>
      <c r="WV151" s="128"/>
      <c r="WW151" s="128"/>
      <c r="WX151" s="128"/>
      <c r="WY151" s="128"/>
      <c r="WZ151" s="128"/>
      <c r="XA151" s="128"/>
      <c r="XB151" s="128"/>
      <c r="XC151" s="128"/>
      <c r="XD151" s="128"/>
      <c r="XE151" s="128"/>
      <c r="XF151" s="128"/>
      <c r="XG151" s="128"/>
      <c r="XH151" s="128"/>
      <c r="XI151" s="128"/>
      <c r="XJ151" s="128"/>
      <c r="XK151" s="128"/>
      <c r="XL151" s="128"/>
      <c r="XM151" s="128"/>
      <c r="XN151" s="128"/>
      <c r="XO151" s="128"/>
      <c r="XP151" s="128"/>
      <c r="XQ151" s="128"/>
      <c r="XR151" s="128"/>
      <c r="XS151" s="128"/>
      <c r="XT151" s="128"/>
      <c r="XU151" s="128"/>
      <c r="XV151" s="128"/>
      <c r="XW151" s="128"/>
      <c r="XX151" s="128"/>
      <c r="XY151" s="128"/>
      <c r="XZ151" s="128"/>
      <c r="YA151" s="128"/>
      <c r="YB151" s="128"/>
      <c r="YC151" s="128"/>
      <c r="YD151" s="128"/>
      <c r="YE151" s="128"/>
      <c r="YF151" s="128"/>
      <c r="YG151" s="128"/>
      <c r="YH151" s="128"/>
      <c r="YI151" s="128"/>
      <c r="YJ151" s="128"/>
      <c r="YK151" s="128"/>
      <c r="YL151" s="128"/>
      <c r="YM151" s="128"/>
      <c r="YN151" s="128"/>
      <c r="YO151" s="128"/>
      <c r="YP151" s="128"/>
      <c r="YQ151" s="128"/>
      <c r="YR151" s="128"/>
      <c r="YS151" s="128"/>
      <c r="YT151" s="128"/>
      <c r="YU151" s="128"/>
      <c r="YV151" s="128"/>
      <c r="YW151" s="128"/>
      <c r="YX151" s="128"/>
      <c r="YY151" s="128"/>
      <c r="YZ151" s="128"/>
      <c r="ZA151" s="128"/>
      <c r="ZB151" s="128"/>
      <c r="ZC151" s="128"/>
      <c r="ZD151" s="128"/>
      <c r="ZE151" s="128"/>
      <c r="ZF151" s="128"/>
      <c r="ZG151" s="128"/>
      <c r="ZH151" s="128"/>
      <c r="ZI151" s="128"/>
      <c r="ZJ151" s="128"/>
      <c r="ZK151" s="128"/>
      <c r="ZL151" s="128"/>
      <c r="ZM151" s="128"/>
      <c r="ZN151" s="128"/>
      <c r="ZO151" s="128"/>
      <c r="ZP151" s="128"/>
      <c r="ZQ151" s="128"/>
      <c r="ZR151" s="128"/>
      <c r="ZS151" s="128"/>
      <c r="ZT151" s="128"/>
      <c r="ZU151" s="128"/>
      <c r="ZV151" s="128"/>
      <c r="ZW151" s="128"/>
      <c r="ZX151" s="128"/>
      <c r="ZY151" s="128"/>
      <c r="ZZ151" s="128"/>
      <c r="AAA151" s="128"/>
      <c r="AAB151" s="128"/>
      <c r="AAC151" s="128"/>
      <c r="AAD151" s="128"/>
      <c r="AAE151" s="128"/>
      <c r="AAF151" s="128"/>
      <c r="AAG151" s="128"/>
      <c r="AAH151" s="128"/>
      <c r="AAI151" s="128"/>
      <c r="AAJ151" s="128"/>
      <c r="AAK151" s="128"/>
      <c r="AAL151" s="128"/>
      <c r="AAM151" s="128"/>
      <c r="AAN151" s="128"/>
      <c r="AAO151" s="128"/>
      <c r="AAP151" s="128"/>
      <c r="AAQ151" s="128"/>
      <c r="AAR151" s="128"/>
      <c r="AAS151" s="128"/>
      <c r="AAT151" s="128"/>
      <c r="AAU151" s="128"/>
      <c r="AAV151" s="128"/>
      <c r="AAW151" s="128"/>
      <c r="AAX151" s="128"/>
      <c r="AAY151" s="128"/>
      <c r="AAZ151" s="128"/>
      <c r="ABA151" s="128"/>
      <c r="ABB151" s="128"/>
      <c r="ABC151" s="128"/>
      <c r="ABD151" s="128"/>
      <c r="ABE151" s="128"/>
      <c r="ABF151" s="128"/>
      <c r="ABG151" s="128"/>
      <c r="ABH151" s="128"/>
      <c r="ABI151" s="128"/>
      <c r="ABJ151" s="128"/>
      <c r="ABK151" s="128"/>
      <c r="ABL151" s="128"/>
      <c r="ABM151" s="128"/>
      <c r="ABN151" s="128"/>
      <c r="ABO151" s="128"/>
      <c r="ABP151" s="128"/>
      <c r="ABQ151" s="128"/>
      <c r="ABR151" s="128"/>
      <c r="ABS151" s="128"/>
      <c r="ABT151" s="128"/>
      <c r="ABU151" s="128"/>
      <c r="ABV151" s="128"/>
      <c r="ABW151" s="128"/>
      <c r="ABX151" s="128"/>
      <c r="ABY151" s="128"/>
      <c r="ABZ151" s="128"/>
      <c r="ACA151" s="128"/>
      <c r="ACB151" s="128"/>
      <c r="ACC151" s="128"/>
      <c r="ACD151" s="128"/>
      <c r="ACE151" s="128"/>
      <c r="ACF151" s="128"/>
      <c r="ACG151" s="128"/>
      <c r="ACH151" s="128"/>
      <c r="ACI151" s="128"/>
      <c r="ACJ151" s="128"/>
      <c r="ACK151" s="128"/>
      <c r="ACL151" s="128"/>
      <c r="ACM151" s="128"/>
      <c r="ACN151" s="128"/>
      <c r="ACO151" s="128"/>
      <c r="ACP151" s="128"/>
      <c r="ACQ151" s="128"/>
      <c r="ACR151" s="128"/>
      <c r="ACS151" s="128"/>
      <c r="ACT151" s="128"/>
      <c r="ACU151" s="128"/>
      <c r="ACV151" s="128"/>
      <c r="ACW151" s="128"/>
      <c r="ACX151" s="128"/>
      <c r="ACY151" s="128"/>
      <c r="ACZ151" s="128"/>
      <c r="ADA151" s="128"/>
      <c r="ADB151" s="128"/>
      <c r="ADC151" s="128"/>
      <c r="ADD151" s="128"/>
      <c r="ADE151" s="128"/>
      <c r="ADF151" s="128"/>
      <c r="ADG151" s="128"/>
      <c r="ADH151" s="128"/>
      <c r="ADI151" s="128"/>
      <c r="ADJ151" s="128"/>
      <c r="ADK151" s="128"/>
      <c r="ADL151" s="128"/>
      <c r="ADM151" s="128"/>
      <c r="ADN151" s="128"/>
      <c r="ADO151" s="128"/>
      <c r="ADP151" s="128"/>
      <c r="ADQ151" s="128"/>
      <c r="ADR151" s="128"/>
      <c r="ADS151" s="128"/>
      <c r="ADT151" s="128"/>
      <c r="ADU151" s="128"/>
      <c r="ADV151" s="128"/>
      <c r="ADW151" s="128"/>
      <c r="ADX151" s="128"/>
      <c r="ADY151" s="128"/>
      <c r="ADZ151" s="128"/>
      <c r="AEA151" s="128"/>
      <c r="AEB151" s="128"/>
      <c r="AEC151" s="128"/>
      <c r="AED151" s="128"/>
      <c r="AEE151" s="128"/>
      <c r="AEF151" s="128"/>
      <c r="AEG151" s="128"/>
      <c r="AEH151" s="128"/>
      <c r="AEI151" s="128"/>
      <c r="AEJ151" s="128"/>
      <c r="AEK151" s="128"/>
      <c r="AEL151" s="128"/>
      <c r="AEM151" s="128"/>
      <c r="AEN151" s="128"/>
      <c r="AEO151" s="128"/>
      <c r="AEP151" s="128"/>
      <c r="AEQ151" s="128"/>
      <c r="AER151" s="128"/>
      <c r="AES151" s="128"/>
      <c r="AET151" s="128"/>
      <c r="AEU151" s="128"/>
      <c r="AEV151" s="128"/>
      <c r="AEW151" s="128"/>
      <c r="AEX151" s="128"/>
      <c r="AEY151" s="128"/>
      <c r="AEZ151" s="128"/>
      <c r="AFA151" s="128"/>
      <c r="AFB151" s="128"/>
      <c r="AFC151" s="128"/>
      <c r="AFD151" s="128"/>
      <c r="AFE151" s="128"/>
      <c r="AFF151" s="128"/>
      <c r="AFG151" s="128"/>
      <c r="AFH151" s="128"/>
      <c r="AFI151" s="128"/>
      <c r="AFJ151" s="128"/>
      <c r="AFK151" s="128"/>
      <c r="AFL151" s="128"/>
      <c r="AFM151" s="128"/>
      <c r="AFN151" s="128"/>
      <c r="AFO151" s="128"/>
      <c r="AFP151" s="128"/>
      <c r="AFQ151" s="128"/>
      <c r="AFR151" s="128"/>
      <c r="AFS151" s="128"/>
      <c r="AFT151" s="128"/>
      <c r="AFU151" s="128"/>
      <c r="AFV151" s="128"/>
      <c r="AFW151" s="128"/>
      <c r="AFX151" s="128"/>
      <c r="AFY151" s="128"/>
      <c r="AFZ151" s="128"/>
      <c r="AGA151" s="128"/>
      <c r="AGB151" s="128"/>
      <c r="AGC151" s="128"/>
      <c r="AGD151" s="128"/>
      <c r="AGE151" s="128"/>
      <c r="AGF151" s="128"/>
      <c r="AGG151" s="128"/>
      <c r="AGH151" s="128"/>
      <c r="AGI151" s="128"/>
      <c r="AGJ151" s="128"/>
      <c r="AGK151" s="128"/>
      <c r="AGL151" s="128"/>
      <c r="AGM151" s="128"/>
      <c r="AGN151" s="128"/>
      <c r="AGO151" s="128"/>
      <c r="AGP151" s="128"/>
      <c r="AGQ151" s="128"/>
      <c r="AGR151" s="128"/>
      <c r="AGS151" s="128"/>
      <c r="AGT151" s="128"/>
      <c r="AGU151" s="128"/>
      <c r="AGV151" s="128"/>
      <c r="AGW151" s="128"/>
      <c r="AGX151" s="128"/>
      <c r="AGY151" s="128"/>
      <c r="AGZ151" s="128"/>
      <c r="AHA151" s="128"/>
      <c r="AHB151" s="128"/>
      <c r="AHC151" s="128"/>
      <c r="AHD151" s="128"/>
      <c r="AHE151" s="128"/>
      <c r="AHF151" s="128"/>
      <c r="AHG151" s="128"/>
      <c r="AHH151" s="128"/>
      <c r="AHI151" s="128"/>
      <c r="AHJ151" s="128"/>
      <c r="AHK151" s="128"/>
      <c r="AHL151" s="128"/>
      <c r="AHM151" s="128"/>
      <c r="AHN151" s="128"/>
      <c r="AHO151" s="128"/>
      <c r="AHP151" s="128"/>
      <c r="AHQ151" s="128"/>
      <c r="AHR151" s="128"/>
      <c r="AHS151" s="128"/>
      <c r="AHT151" s="128"/>
      <c r="AHU151" s="128"/>
      <c r="AHV151" s="128"/>
      <c r="AHW151" s="128"/>
      <c r="AHX151" s="128"/>
      <c r="AHY151" s="128"/>
      <c r="AHZ151" s="128"/>
      <c r="AIA151" s="128"/>
      <c r="AIB151" s="128"/>
      <c r="AIC151" s="128"/>
      <c r="AID151" s="128"/>
      <c r="AIE151" s="128"/>
      <c r="AIF151" s="128"/>
      <c r="AIG151" s="128"/>
      <c r="AIH151" s="128"/>
      <c r="AII151" s="128"/>
      <c r="AIJ151" s="128"/>
      <c r="AIK151" s="128"/>
      <c r="AIL151" s="128"/>
      <c r="AIM151" s="128"/>
      <c r="AIN151" s="128"/>
      <c r="AIO151" s="128"/>
      <c r="AIP151" s="128"/>
      <c r="AIQ151" s="128"/>
      <c r="AIR151" s="128"/>
      <c r="AIS151" s="128"/>
      <c r="AIT151" s="128"/>
      <c r="AIU151" s="128"/>
      <c r="AIV151" s="128"/>
      <c r="AIW151" s="128"/>
      <c r="AIX151" s="128"/>
      <c r="AIY151" s="128"/>
      <c r="AIZ151" s="128"/>
      <c r="AJA151" s="128"/>
      <c r="AJB151" s="128"/>
      <c r="AJC151" s="128"/>
      <c r="AJD151" s="128"/>
      <c r="AJE151" s="128"/>
      <c r="AJF151" s="128"/>
      <c r="AJG151" s="128"/>
      <c r="AJH151" s="128"/>
      <c r="AJI151" s="128"/>
      <c r="AJJ151" s="128"/>
      <c r="AJK151" s="128"/>
      <c r="AJL151" s="128"/>
      <c r="AJM151" s="128"/>
      <c r="AJN151" s="128"/>
      <c r="AJO151" s="128"/>
      <c r="AJP151" s="128"/>
      <c r="AJQ151" s="128"/>
      <c r="AJR151" s="128"/>
      <c r="AJS151" s="128"/>
      <c r="AJT151" s="128"/>
      <c r="AJU151" s="128"/>
      <c r="AJV151" s="128"/>
      <c r="AJW151" s="128"/>
      <c r="AJX151" s="128"/>
      <c r="AJY151" s="128"/>
      <c r="AJZ151" s="128"/>
      <c r="AKA151" s="128"/>
      <c r="AKB151" s="128"/>
      <c r="AKC151" s="128"/>
      <c r="AKD151" s="128"/>
      <c r="AKE151" s="128"/>
      <c r="AKF151" s="128"/>
      <c r="AKG151" s="128"/>
      <c r="AKH151" s="128"/>
      <c r="AKI151" s="128"/>
      <c r="AKJ151" s="128"/>
      <c r="AKK151" s="128"/>
      <c r="AKL151" s="128"/>
      <c r="AKM151" s="128"/>
      <c r="AKN151" s="128"/>
      <c r="AKO151" s="128"/>
      <c r="AKP151" s="128"/>
      <c r="AKQ151" s="128"/>
      <c r="AKR151" s="128"/>
      <c r="AKS151" s="128"/>
      <c r="AKT151" s="128"/>
      <c r="AKU151" s="128"/>
      <c r="AKV151" s="128"/>
      <c r="AKW151" s="128"/>
      <c r="AKX151" s="128"/>
      <c r="AKY151" s="128"/>
      <c r="AKZ151" s="128"/>
      <c r="ALA151" s="128"/>
      <c r="ALB151" s="128"/>
      <c r="ALC151" s="128"/>
      <c r="ALD151" s="128"/>
      <c r="ALE151" s="128"/>
      <c r="ALF151" s="128"/>
      <c r="ALG151" s="128"/>
      <c r="ALH151" s="128"/>
      <c r="ALI151" s="128"/>
      <c r="ALJ151" s="128"/>
      <c r="ALK151" s="128"/>
      <c r="ALL151" s="128"/>
      <c r="ALM151" s="128"/>
      <c r="ALN151" s="128"/>
      <c r="ALO151" s="128"/>
      <c r="ALP151" s="128"/>
      <c r="ALQ151" s="128"/>
      <c r="ALR151" s="128"/>
      <c r="ALS151" s="128"/>
      <c r="ALT151" s="128"/>
      <c r="ALU151" s="128"/>
      <c r="ALV151" s="128"/>
      <c r="ALW151" s="128"/>
      <c r="ALX151" s="128"/>
      <c r="ALY151" s="128"/>
      <c r="ALZ151" s="128"/>
      <c r="AMA151" s="128"/>
      <c r="AMB151" s="128"/>
      <c r="AMC151" s="128"/>
      <c r="AMD151" s="128"/>
      <c r="AME151" s="128"/>
      <c r="AMF151" s="128"/>
      <c r="AMG151" s="128"/>
      <c r="AMH151" s="128"/>
    </row>
    <row r="152" spans="1:1022" x14ac:dyDescent="0.3">
      <c r="A152" s="129" t="s">
        <v>155</v>
      </c>
      <c r="B152" s="128" t="s">
        <v>156</v>
      </c>
      <c r="C152" s="13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D152" s="128"/>
      <c r="FE152" s="128"/>
      <c r="FF152" s="128"/>
      <c r="FG152" s="128"/>
      <c r="FH152" s="128"/>
      <c r="FI152" s="128"/>
      <c r="FJ152" s="128"/>
      <c r="FK152" s="128"/>
      <c r="FL152" s="128"/>
      <c r="FM152" s="128"/>
      <c r="FN152" s="128"/>
      <c r="FO152" s="128"/>
      <c r="FP152" s="128"/>
      <c r="FQ152" s="128"/>
      <c r="FR152" s="128"/>
      <c r="FS152" s="128"/>
      <c r="FT152" s="128"/>
      <c r="FU152" s="128"/>
      <c r="FV152" s="128"/>
      <c r="FW152" s="128"/>
      <c r="FX152" s="128"/>
      <c r="FY152" s="128"/>
      <c r="FZ152" s="128"/>
      <c r="GA152" s="128"/>
      <c r="GB152" s="128"/>
      <c r="GC152" s="128"/>
      <c r="GD152" s="128"/>
      <c r="GE152" s="128"/>
      <c r="GF152" s="128"/>
      <c r="GG152" s="128"/>
      <c r="GH152" s="128"/>
      <c r="GI152" s="128"/>
      <c r="GJ152" s="128"/>
      <c r="GK152" s="128"/>
      <c r="GL152" s="128"/>
      <c r="GM152" s="128"/>
      <c r="GN152" s="128"/>
      <c r="GO152" s="128"/>
      <c r="GP152" s="128"/>
      <c r="GQ152" s="128"/>
      <c r="GR152" s="128"/>
      <c r="GS152" s="128"/>
      <c r="GT152" s="128"/>
      <c r="GU152" s="128"/>
      <c r="GV152" s="128"/>
      <c r="GW152" s="128"/>
      <c r="GX152" s="128"/>
      <c r="GY152" s="128"/>
      <c r="GZ152" s="128"/>
      <c r="HA152" s="128"/>
      <c r="HB152" s="128"/>
      <c r="HC152" s="128"/>
      <c r="HD152" s="128"/>
      <c r="HE152" s="128"/>
      <c r="HF152" s="128"/>
      <c r="HG152" s="128"/>
      <c r="HH152" s="128"/>
      <c r="HI152" s="128"/>
      <c r="HJ152" s="128"/>
      <c r="HK152" s="128"/>
      <c r="HL152" s="128"/>
      <c r="HM152" s="128"/>
      <c r="HN152" s="128"/>
      <c r="HO152" s="128"/>
      <c r="HP152" s="128"/>
      <c r="HQ152" s="128"/>
      <c r="HR152" s="128"/>
      <c r="HS152" s="128"/>
      <c r="HT152" s="128"/>
      <c r="HU152" s="128"/>
      <c r="HV152" s="128"/>
      <c r="HW152" s="128"/>
      <c r="HX152" s="128"/>
      <c r="HY152" s="128"/>
      <c r="HZ152" s="128"/>
      <c r="IA152" s="128"/>
      <c r="IB152" s="128"/>
      <c r="IC152" s="128"/>
      <c r="ID152" s="128"/>
      <c r="IE152" s="128"/>
      <c r="IF152" s="128"/>
      <c r="IG152" s="128"/>
      <c r="IH152" s="128"/>
      <c r="II152" s="128"/>
      <c r="IJ152" s="128"/>
      <c r="IK152" s="128"/>
      <c r="IL152" s="128"/>
      <c r="IM152" s="128"/>
      <c r="IN152" s="128"/>
      <c r="IO152" s="128"/>
      <c r="IP152" s="128"/>
      <c r="IQ152" s="128"/>
      <c r="IR152" s="128"/>
      <c r="IS152" s="128"/>
      <c r="IT152" s="128"/>
      <c r="IU152" s="128"/>
      <c r="IV152" s="128"/>
      <c r="IW152" s="128"/>
      <c r="IX152" s="128"/>
      <c r="IY152" s="128"/>
      <c r="IZ152" s="128"/>
      <c r="JA152" s="128"/>
      <c r="JB152" s="128"/>
      <c r="JC152" s="128"/>
      <c r="JD152" s="128"/>
      <c r="JE152" s="128"/>
      <c r="JF152" s="128"/>
      <c r="JG152" s="128"/>
      <c r="JH152" s="128"/>
      <c r="JI152" s="128"/>
      <c r="JJ152" s="128"/>
      <c r="JK152" s="128"/>
      <c r="JL152" s="128"/>
      <c r="JM152" s="128"/>
      <c r="JN152" s="128"/>
      <c r="JO152" s="128"/>
      <c r="JP152" s="128"/>
      <c r="JQ152" s="128"/>
      <c r="JR152" s="128"/>
      <c r="JS152" s="128"/>
      <c r="JT152" s="128"/>
      <c r="JU152" s="128"/>
      <c r="JV152" s="128"/>
      <c r="JW152" s="128"/>
      <c r="JX152" s="128"/>
      <c r="JY152" s="128"/>
      <c r="JZ152" s="128"/>
      <c r="KA152" s="128"/>
      <c r="KB152" s="128"/>
      <c r="KC152" s="128"/>
      <c r="KD152" s="128"/>
      <c r="KE152" s="128"/>
      <c r="KF152" s="128"/>
      <c r="KG152" s="128"/>
      <c r="KH152" s="128"/>
      <c r="KI152" s="128"/>
      <c r="KJ152" s="128"/>
      <c r="KK152" s="128"/>
      <c r="KL152" s="128"/>
      <c r="KM152" s="128"/>
      <c r="KN152" s="128"/>
      <c r="KO152" s="128"/>
      <c r="KP152" s="128"/>
      <c r="KQ152" s="128"/>
      <c r="KR152" s="128"/>
      <c r="KS152" s="128"/>
      <c r="KT152" s="128"/>
      <c r="KU152" s="128"/>
      <c r="KV152" s="128"/>
      <c r="KW152" s="128"/>
      <c r="KX152" s="128"/>
      <c r="KY152" s="128"/>
      <c r="KZ152" s="128"/>
      <c r="LA152" s="128"/>
      <c r="LB152" s="128"/>
      <c r="LC152" s="128"/>
      <c r="LD152" s="128"/>
      <c r="LE152" s="128"/>
      <c r="LF152" s="128"/>
      <c r="LG152" s="128"/>
      <c r="LH152" s="128"/>
      <c r="LI152" s="128"/>
      <c r="LJ152" s="128"/>
      <c r="LK152" s="128"/>
      <c r="LL152" s="128"/>
      <c r="LM152" s="128"/>
      <c r="LN152" s="128"/>
      <c r="LO152" s="128"/>
      <c r="LP152" s="128"/>
      <c r="LQ152" s="128"/>
      <c r="LR152" s="128"/>
      <c r="LS152" s="128"/>
      <c r="LT152" s="128"/>
      <c r="LU152" s="128"/>
      <c r="LV152" s="128"/>
      <c r="LW152" s="128"/>
      <c r="LX152" s="128"/>
      <c r="LY152" s="128"/>
      <c r="LZ152" s="128"/>
      <c r="MA152" s="128"/>
      <c r="MB152" s="128"/>
      <c r="MC152" s="128"/>
      <c r="MD152" s="128"/>
      <c r="ME152" s="128"/>
      <c r="MF152" s="128"/>
      <c r="MG152" s="128"/>
      <c r="MH152" s="128"/>
      <c r="MI152" s="128"/>
      <c r="MJ152" s="128"/>
      <c r="MK152" s="128"/>
      <c r="ML152" s="128"/>
      <c r="MM152" s="128"/>
      <c r="MN152" s="128"/>
      <c r="MO152" s="128"/>
      <c r="MP152" s="128"/>
      <c r="MQ152" s="128"/>
      <c r="MR152" s="128"/>
      <c r="MS152" s="128"/>
      <c r="MT152" s="128"/>
      <c r="MU152" s="128"/>
      <c r="MV152" s="128"/>
      <c r="MW152" s="128"/>
      <c r="MX152" s="128"/>
      <c r="MY152" s="128"/>
      <c r="MZ152" s="128"/>
      <c r="NA152" s="128"/>
      <c r="NB152" s="128"/>
      <c r="NC152" s="128"/>
      <c r="ND152" s="128"/>
      <c r="NE152" s="128"/>
      <c r="NF152" s="128"/>
      <c r="NG152" s="128"/>
      <c r="NH152" s="128"/>
      <c r="NI152" s="128"/>
      <c r="NJ152" s="128"/>
      <c r="NK152" s="128"/>
      <c r="NL152" s="128"/>
      <c r="NM152" s="128"/>
      <c r="NN152" s="128"/>
      <c r="NO152" s="128"/>
      <c r="NP152" s="128"/>
      <c r="NQ152" s="128"/>
      <c r="NR152" s="128"/>
      <c r="NS152" s="128"/>
      <c r="NT152" s="128"/>
      <c r="NU152" s="128"/>
      <c r="NV152" s="128"/>
      <c r="NW152" s="128"/>
      <c r="NX152" s="128"/>
      <c r="NY152" s="128"/>
      <c r="NZ152" s="128"/>
      <c r="OA152" s="128"/>
      <c r="OB152" s="128"/>
      <c r="OC152" s="128"/>
      <c r="OD152" s="128"/>
      <c r="OE152" s="128"/>
      <c r="OF152" s="128"/>
      <c r="OG152" s="128"/>
      <c r="OH152" s="128"/>
      <c r="OI152" s="128"/>
      <c r="OJ152" s="128"/>
      <c r="OK152" s="128"/>
      <c r="OL152" s="128"/>
      <c r="OM152" s="128"/>
      <c r="ON152" s="128"/>
      <c r="OO152" s="128"/>
      <c r="OP152" s="128"/>
      <c r="OQ152" s="128"/>
      <c r="OR152" s="128"/>
      <c r="OS152" s="128"/>
      <c r="OT152" s="128"/>
      <c r="OU152" s="128"/>
      <c r="OV152" s="128"/>
      <c r="OW152" s="128"/>
      <c r="OX152" s="128"/>
      <c r="OY152" s="128"/>
      <c r="OZ152" s="128"/>
      <c r="PA152" s="128"/>
      <c r="PB152" s="128"/>
      <c r="PC152" s="128"/>
      <c r="PD152" s="128"/>
      <c r="PE152" s="128"/>
      <c r="PF152" s="128"/>
      <c r="PG152" s="128"/>
      <c r="PH152" s="128"/>
      <c r="PI152" s="128"/>
      <c r="PJ152" s="128"/>
      <c r="PK152" s="128"/>
      <c r="PL152" s="128"/>
      <c r="PM152" s="128"/>
      <c r="PN152" s="128"/>
      <c r="PO152" s="128"/>
      <c r="PP152" s="128"/>
      <c r="PQ152" s="128"/>
      <c r="PR152" s="128"/>
      <c r="PS152" s="128"/>
      <c r="PT152" s="128"/>
      <c r="PU152" s="128"/>
      <c r="PV152" s="128"/>
      <c r="PW152" s="128"/>
      <c r="PX152" s="128"/>
      <c r="PY152" s="128"/>
      <c r="PZ152" s="128"/>
      <c r="QA152" s="128"/>
      <c r="QB152" s="128"/>
      <c r="QC152" s="128"/>
      <c r="QD152" s="128"/>
      <c r="QE152" s="128"/>
      <c r="QF152" s="128"/>
      <c r="QG152" s="128"/>
      <c r="QH152" s="128"/>
      <c r="QI152" s="128"/>
      <c r="QJ152" s="128"/>
      <c r="QK152" s="128"/>
      <c r="QL152" s="128"/>
      <c r="QM152" s="128"/>
      <c r="QN152" s="128"/>
      <c r="QO152" s="128"/>
      <c r="QP152" s="128"/>
      <c r="QQ152" s="128"/>
      <c r="QR152" s="128"/>
      <c r="QS152" s="128"/>
      <c r="QT152" s="128"/>
      <c r="QU152" s="128"/>
      <c r="QV152" s="128"/>
      <c r="QW152" s="128"/>
      <c r="QX152" s="128"/>
      <c r="QY152" s="128"/>
      <c r="QZ152" s="128"/>
      <c r="RA152" s="128"/>
      <c r="RB152" s="128"/>
      <c r="RC152" s="128"/>
      <c r="RD152" s="128"/>
      <c r="RE152" s="128"/>
      <c r="RF152" s="128"/>
      <c r="RG152" s="128"/>
      <c r="RH152" s="128"/>
      <c r="RI152" s="128"/>
      <c r="RJ152" s="128"/>
      <c r="RK152" s="128"/>
      <c r="RL152" s="128"/>
      <c r="RM152" s="128"/>
      <c r="RN152" s="128"/>
      <c r="RO152" s="128"/>
      <c r="RP152" s="128"/>
      <c r="RQ152" s="128"/>
      <c r="RR152" s="128"/>
      <c r="RS152" s="128"/>
      <c r="RT152" s="128"/>
      <c r="RU152" s="128"/>
      <c r="RV152" s="128"/>
      <c r="RW152" s="128"/>
      <c r="RX152" s="128"/>
      <c r="RY152" s="128"/>
      <c r="RZ152" s="128"/>
      <c r="SA152" s="128"/>
      <c r="SB152" s="128"/>
      <c r="SC152" s="128"/>
      <c r="SD152" s="128"/>
      <c r="SE152" s="128"/>
      <c r="SF152" s="128"/>
      <c r="SG152" s="128"/>
      <c r="SH152" s="128"/>
      <c r="SI152" s="128"/>
      <c r="SJ152" s="128"/>
      <c r="SK152" s="128"/>
      <c r="SL152" s="128"/>
      <c r="SM152" s="128"/>
      <c r="SN152" s="128"/>
      <c r="SO152" s="128"/>
      <c r="SP152" s="128"/>
      <c r="SQ152" s="128"/>
      <c r="SR152" s="128"/>
      <c r="SS152" s="128"/>
      <c r="ST152" s="128"/>
      <c r="SU152" s="128"/>
      <c r="SV152" s="128"/>
      <c r="SW152" s="128"/>
      <c r="SX152" s="128"/>
      <c r="SY152" s="128"/>
      <c r="SZ152" s="128"/>
      <c r="TA152" s="128"/>
      <c r="TB152" s="128"/>
      <c r="TC152" s="128"/>
      <c r="TD152" s="128"/>
      <c r="TE152" s="128"/>
      <c r="TF152" s="128"/>
      <c r="TG152" s="128"/>
      <c r="TH152" s="128"/>
      <c r="TI152" s="128"/>
      <c r="TJ152" s="128"/>
      <c r="TK152" s="128"/>
      <c r="TL152" s="128"/>
      <c r="TM152" s="128"/>
      <c r="TN152" s="128"/>
      <c r="TO152" s="128"/>
      <c r="TP152" s="128"/>
      <c r="TQ152" s="128"/>
      <c r="TR152" s="128"/>
      <c r="TS152" s="128"/>
      <c r="TT152" s="128"/>
      <c r="TU152" s="128"/>
      <c r="TV152" s="128"/>
      <c r="TW152" s="128"/>
      <c r="TX152" s="128"/>
      <c r="TY152" s="128"/>
      <c r="TZ152" s="128"/>
      <c r="UA152" s="128"/>
      <c r="UB152" s="128"/>
      <c r="UC152" s="128"/>
      <c r="UD152" s="128"/>
      <c r="UE152" s="128"/>
      <c r="UF152" s="128"/>
      <c r="UG152" s="128"/>
      <c r="UH152" s="128"/>
      <c r="UI152" s="128"/>
      <c r="UJ152" s="128"/>
      <c r="UK152" s="128"/>
      <c r="UL152" s="128"/>
      <c r="UM152" s="128"/>
      <c r="UN152" s="128"/>
      <c r="UO152" s="128"/>
      <c r="UP152" s="128"/>
      <c r="UQ152" s="128"/>
      <c r="UR152" s="128"/>
      <c r="US152" s="128"/>
      <c r="UT152" s="128"/>
      <c r="UU152" s="128"/>
      <c r="UV152" s="128"/>
      <c r="UW152" s="128"/>
      <c r="UX152" s="128"/>
      <c r="UY152" s="128"/>
      <c r="UZ152" s="128"/>
      <c r="VA152" s="128"/>
      <c r="VB152" s="128"/>
      <c r="VC152" s="128"/>
      <c r="VD152" s="128"/>
      <c r="VE152" s="128"/>
      <c r="VF152" s="128"/>
      <c r="VG152" s="128"/>
      <c r="VH152" s="128"/>
      <c r="VI152" s="128"/>
      <c r="VJ152" s="128"/>
      <c r="VK152" s="128"/>
      <c r="VL152" s="128"/>
      <c r="VM152" s="128"/>
      <c r="VN152" s="128"/>
      <c r="VO152" s="128"/>
      <c r="VP152" s="128"/>
      <c r="VQ152" s="128"/>
      <c r="VR152" s="128"/>
      <c r="VS152" s="128"/>
      <c r="VT152" s="128"/>
      <c r="VU152" s="128"/>
      <c r="VV152" s="128"/>
      <c r="VW152" s="128"/>
      <c r="VX152" s="128"/>
      <c r="VY152" s="128"/>
      <c r="VZ152" s="128"/>
      <c r="WA152" s="128"/>
      <c r="WB152" s="128"/>
      <c r="WC152" s="128"/>
      <c r="WD152" s="128"/>
      <c r="WE152" s="128"/>
      <c r="WF152" s="128"/>
      <c r="WG152" s="128"/>
      <c r="WH152" s="128"/>
      <c r="WI152" s="128"/>
      <c r="WJ152" s="128"/>
      <c r="WK152" s="128"/>
      <c r="WL152" s="128"/>
      <c r="WM152" s="128"/>
      <c r="WN152" s="128"/>
      <c r="WO152" s="128"/>
      <c r="WP152" s="128"/>
      <c r="WQ152" s="128"/>
      <c r="WR152" s="128"/>
      <c r="WS152" s="128"/>
      <c r="WT152" s="128"/>
      <c r="WU152" s="128"/>
      <c r="WV152" s="128"/>
      <c r="WW152" s="128"/>
      <c r="WX152" s="128"/>
      <c r="WY152" s="128"/>
      <c r="WZ152" s="128"/>
      <c r="XA152" s="128"/>
      <c r="XB152" s="128"/>
      <c r="XC152" s="128"/>
      <c r="XD152" s="128"/>
      <c r="XE152" s="128"/>
      <c r="XF152" s="128"/>
      <c r="XG152" s="128"/>
      <c r="XH152" s="128"/>
      <c r="XI152" s="128"/>
      <c r="XJ152" s="128"/>
      <c r="XK152" s="128"/>
      <c r="XL152" s="128"/>
      <c r="XM152" s="128"/>
      <c r="XN152" s="128"/>
      <c r="XO152" s="128"/>
      <c r="XP152" s="128"/>
      <c r="XQ152" s="128"/>
      <c r="XR152" s="128"/>
      <c r="XS152" s="128"/>
      <c r="XT152" s="128"/>
      <c r="XU152" s="128"/>
      <c r="XV152" s="128"/>
      <c r="XW152" s="128"/>
      <c r="XX152" s="128"/>
      <c r="XY152" s="128"/>
      <c r="XZ152" s="128"/>
      <c r="YA152" s="128"/>
      <c r="YB152" s="128"/>
      <c r="YC152" s="128"/>
      <c r="YD152" s="128"/>
      <c r="YE152" s="128"/>
      <c r="YF152" s="128"/>
      <c r="YG152" s="128"/>
      <c r="YH152" s="128"/>
      <c r="YI152" s="128"/>
      <c r="YJ152" s="128"/>
      <c r="YK152" s="128"/>
      <c r="YL152" s="128"/>
      <c r="YM152" s="128"/>
      <c r="YN152" s="128"/>
      <c r="YO152" s="128"/>
      <c r="YP152" s="128"/>
      <c r="YQ152" s="128"/>
      <c r="YR152" s="128"/>
      <c r="YS152" s="128"/>
      <c r="YT152" s="128"/>
      <c r="YU152" s="128"/>
      <c r="YV152" s="128"/>
      <c r="YW152" s="128"/>
      <c r="YX152" s="128"/>
      <c r="YY152" s="128"/>
      <c r="YZ152" s="128"/>
      <c r="ZA152" s="128"/>
      <c r="ZB152" s="128"/>
      <c r="ZC152" s="128"/>
      <c r="ZD152" s="128"/>
      <c r="ZE152" s="128"/>
      <c r="ZF152" s="128"/>
      <c r="ZG152" s="128"/>
      <c r="ZH152" s="128"/>
      <c r="ZI152" s="128"/>
      <c r="ZJ152" s="128"/>
      <c r="ZK152" s="128"/>
      <c r="ZL152" s="128"/>
      <c r="ZM152" s="128"/>
      <c r="ZN152" s="128"/>
      <c r="ZO152" s="128"/>
      <c r="ZP152" s="128"/>
      <c r="ZQ152" s="128"/>
      <c r="ZR152" s="128"/>
      <c r="ZS152" s="128"/>
      <c r="ZT152" s="128"/>
      <c r="ZU152" s="128"/>
      <c r="ZV152" s="128"/>
      <c r="ZW152" s="128"/>
      <c r="ZX152" s="128"/>
      <c r="ZY152" s="128"/>
      <c r="ZZ152" s="128"/>
      <c r="AAA152" s="128"/>
      <c r="AAB152" s="128"/>
      <c r="AAC152" s="128"/>
      <c r="AAD152" s="128"/>
      <c r="AAE152" s="128"/>
      <c r="AAF152" s="128"/>
      <c r="AAG152" s="128"/>
      <c r="AAH152" s="128"/>
      <c r="AAI152" s="128"/>
      <c r="AAJ152" s="128"/>
      <c r="AAK152" s="128"/>
      <c r="AAL152" s="128"/>
      <c r="AAM152" s="128"/>
      <c r="AAN152" s="128"/>
      <c r="AAO152" s="128"/>
      <c r="AAP152" s="128"/>
      <c r="AAQ152" s="128"/>
      <c r="AAR152" s="128"/>
      <c r="AAS152" s="128"/>
      <c r="AAT152" s="128"/>
      <c r="AAU152" s="128"/>
      <c r="AAV152" s="128"/>
      <c r="AAW152" s="128"/>
      <c r="AAX152" s="128"/>
      <c r="AAY152" s="128"/>
      <c r="AAZ152" s="128"/>
      <c r="ABA152" s="128"/>
      <c r="ABB152" s="128"/>
      <c r="ABC152" s="128"/>
      <c r="ABD152" s="128"/>
      <c r="ABE152" s="128"/>
      <c r="ABF152" s="128"/>
      <c r="ABG152" s="128"/>
      <c r="ABH152" s="128"/>
      <c r="ABI152" s="128"/>
      <c r="ABJ152" s="128"/>
      <c r="ABK152" s="128"/>
      <c r="ABL152" s="128"/>
      <c r="ABM152" s="128"/>
      <c r="ABN152" s="128"/>
      <c r="ABO152" s="128"/>
      <c r="ABP152" s="128"/>
      <c r="ABQ152" s="128"/>
      <c r="ABR152" s="128"/>
      <c r="ABS152" s="128"/>
      <c r="ABT152" s="128"/>
      <c r="ABU152" s="128"/>
      <c r="ABV152" s="128"/>
      <c r="ABW152" s="128"/>
      <c r="ABX152" s="128"/>
      <c r="ABY152" s="128"/>
      <c r="ABZ152" s="128"/>
      <c r="ACA152" s="128"/>
      <c r="ACB152" s="128"/>
      <c r="ACC152" s="128"/>
      <c r="ACD152" s="128"/>
      <c r="ACE152" s="128"/>
      <c r="ACF152" s="128"/>
      <c r="ACG152" s="128"/>
      <c r="ACH152" s="128"/>
      <c r="ACI152" s="128"/>
      <c r="ACJ152" s="128"/>
      <c r="ACK152" s="128"/>
      <c r="ACL152" s="128"/>
      <c r="ACM152" s="128"/>
      <c r="ACN152" s="128"/>
      <c r="ACO152" s="128"/>
      <c r="ACP152" s="128"/>
      <c r="ACQ152" s="128"/>
      <c r="ACR152" s="128"/>
      <c r="ACS152" s="128"/>
      <c r="ACT152" s="128"/>
      <c r="ACU152" s="128"/>
      <c r="ACV152" s="128"/>
      <c r="ACW152" s="128"/>
      <c r="ACX152" s="128"/>
      <c r="ACY152" s="128"/>
      <c r="ACZ152" s="128"/>
      <c r="ADA152" s="128"/>
      <c r="ADB152" s="128"/>
      <c r="ADC152" s="128"/>
      <c r="ADD152" s="128"/>
      <c r="ADE152" s="128"/>
      <c r="ADF152" s="128"/>
      <c r="ADG152" s="128"/>
      <c r="ADH152" s="128"/>
      <c r="ADI152" s="128"/>
      <c r="ADJ152" s="128"/>
      <c r="ADK152" s="128"/>
      <c r="ADL152" s="128"/>
      <c r="ADM152" s="128"/>
      <c r="ADN152" s="128"/>
      <c r="ADO152" s="128"/>
      <c r="ADP152" s="128"/>
      <c r="ADQ152" s="128"/>
      <c r="ADR152" s="128"/>
      <c r="ADS152" s="128"/>
      <c r="ADT152" s="128"/>
      <c r="ADU152" s="128"/>
      <c r="ADV152" s="128"/>
      <c r="ADW152" s="128"/>
      <c r="ADX152" s="128"/>
      <c r="ADY152" s="128"/>
      <c r="ADZ152" s="128"/>
      <c r="AEA152" s="128"/>
      <c r="AEB152" s="128"/>
      <c r="AEC152" s="128"/>
      <c r="AED152" s="128"/>
      <c r="AEE152" s="128"/>
      <c r="AEF152" s="128"/>
      <c r="AEG152" s="128"/>
      <c r="AEH152" s="128"/>
      <c r="AEI152" s="128"/>
      <c r="AEJ152" s="128"/>
      <c r="AEK152" s="128"/>
      <c r="AEL152" s="128"/>
      <c r="AEM152" s="128"/>
      <c r="AEN152" s="128"/>
      <c r="AEO152" s="128"/>
      <c r="AEP152" s="128"/>
      <c r="AEQ152" s="128"/>
      <c r="AER152" s="128"/>
      <c r="AES152" s="128"/>
      <c r="AET152" s="128"/>
      <c r="AEU152" s="128"/>
      <c r="AEV152" s="128"/>
      <c r="AEW152" s="128"/>
      <c r="AEX152" s="128"/>
      <c r="AEY152" s="128"/>
      <c r="AEZ152" s="128"/>
      <c r="AFA152" s="128"/>
      <c r="AFB152" s="128"/>
      <c r="AFC152" s="128"/>
      <c r="AFD152" s="128"/>
      <c r="AFE152" s="128"/>
      <c r="AFF152" s="128"/>
      <c r="AFG152" s="128"/>
      <c r="AFH152" s="128"/>
      <c r="AFI152" s="128"/>
      <c r="AFJ152" s="128"/>
      <c r="AFK152" s="128"/>
      <c r="AFL152" s="128"/>
      <c r="AFM152" s="128"/>
      <c r="AFN152" s="128"/>
      <c r="AFO152" s="128"/>
      <c r="AFP152" s="128"/>
      <c r="AFQ152" s="128"/>
      <c r="AFR152" s="128"/>
      <c r="AFS152" s="128"/>
      <c r="AFT152" s="128"/>
      <c r="AFU152" s="128"/>
      <c r="AFV152" s="128"/>
      <c r="AFW152" s="128"/>
      <c r="AFX152" s="128"/>
      <c r="AFY152" s="128"/>
      <c r="AFZ152" s="128"/>
      <c r="AGA152" s="128"/>
      <c r="AGB152" s="128"/>
      <c r="AGC152" s="128"/>
      <c r="AGD152" s="128"/>
      <c r="AGE152" s="128"/>
      <c r="AGF152" s="128"/>
      <c r="AGG152" s="128"/>
      <c r="AGH152" s="128"/>
      <c r="AGI152" s="128"/>
      <c r="AGJ152" s="128"/>
      <c r="AGK152" s="128"/>
      <c r="AGL152" s="128"/>
      <c r="AGM152" s="128"/>
      <c r="AGN152" s="128"/>
      <c r="AGO152" s="128"/>
      <c r="AGP152" s="128"/>
      <c r="AGQ152" s="128"/>
      <c r="AGR152" s="128"/>
      <c r="AGS152" s="128"/>
      <c r="AGT152" s="128"/>
      <c r="AGU152" s="128"/>
      <c r="AGV152" s="128"/>
      <c r="AGW152" s="128"/>
      <c r="AGX152" s="128"/>
      <c r="AGY152" s="128"/>
      <c r="AGZ152" s="128"/>
      <c r="AHA152" s="128"/>
      <c r="AHB152" s="128"/>
      <c r="AHC152" s="128"/>
      <c r="AHD152" s="128"/>
      <c r="AHE152" s="128"/>
      <c r="AHF152" s="128"/>
      <c r="AHG152" s="128"/>
      <c r="AHH152" s="128"/>
      <c r="AHI152" s="128"/>
      <c r="AHJ152" s="128"/>
      <c r="AHK152" s="128"/>
      <c r="AHL152" s="128"/>
      <c r="AHM152" s="128"/>
      <c r="AHN152" s="128"/>
      <c r="AHO152" s="128"/>
      <c r="AHP152" s="128"/>
      <c r="AHQ152" s="128"/>
      <c r="AHR152" s="128"/>
      <c r="AHS152" s="128"/>
      <c r="AHT152" s="128"/>
      <c r="AHU152" s="128"/>
      <c r="AHV152" s="128"/>
      <c r="AHW152" s="128"/>
      <c r="AHX152" s="128"/>
      <c r="AHY152" s="128"/>
      <c r="AHZ152" s="128"/>
      <c r="AIA152" s="128"/>
      <c r="AIB152" s="128"/>
      <c r="AIC152" s="128"/>
      <c r="AID152" s="128"/>
      <c r="AIE152" s="128"/>
      <c r="AIF152" s="128"/>
      <c r="AIG152" s="128"/>
      <c r="AIH152" s="128"/>
      <c r="AII152" s="128"/>
      <c r="AIJ152" s="128"/>
      <c r="AIK152" s="128"/>
      <c r="AIL152" s="128"/>
      <c r="AIM152" s="128"/>
      <c r="AIN152" s="128"/>
      <c r="AIO152" s="128"/>
      <c r="AIP152" s="128"/>
      <c r="AIQ152" s="128"/>
      <c r="AIR152" s="128"/>
      <c r="AIS152" s="128"/>
      <c r="AIT152" s="128"/>
      <c r="AIU152" s="128"/>
      <c r="AIV152" s="128"/>
      <c r="AIW152" s="128"/>
      <c r="AIX152" s="128"/>
      <c r="AIY152" s="128"/>
      <c r="AIZ152" s="128"/>
      <c r="AJA152" s="128"/>
      <c r="AJB152" s="128"/>
      <c r="AJC152" s="128"/>
      <c r="AJD152" s="128"/>
      <c r="AJE152" s="128"/>
      <c r="AJF152" s="128"/>
      <c r="AJG152" s="128"/>
      <c r="AJH152" s="128"/>
      <c r="AJI152" s="128"/>
      <c r="AJJ152" s="128"/>
      <c r="AJK152" s="128"/>
      <c r="AJL152" s="128"/>
      <c r="AJM152" s="128"/>
      <c r="AJN152" s="128"/>
      <c r="AJO152" s="128"/>
      <c r="AJP152" s="128"/>
      <c r="AJQ152" s="128"/>
      <c r="AJR152" s="128"/>
      <c r="AJS152" s="128"/>
      <c r="AJT152" s="128"/>
      <c r="AJU152" s="128"/>
      <c r="AJV152" s="128"/>
      <c r="AJW152" s="128"/>
      <c r="AJX152" s="128"/>
      <c r="AJY152" s="128"/>
      <c r="AJZ152" s="128"/>
      <c r="AKA152" s="128"/>
      <c r="AKB152" s="128"/>
      <c r="AKC152" s="128"/>
      <c r="AKD152" s="128"/>
      <c r="AKE152" s="128"/>
      <c r="AKF152" s="128"/>
      <c r="AKG152" s="128"/>
      <c r="AKH152" s="128"/>
      <c r="AKI152" s="128"/>
      <c r="AKJ152" s="128"/>
      <c r="AKK152" s="128"/>
      <c r="AKL152" s="128"/>
      <c r="AKM152" s="128"/>
      <c r="AKN152" s="128"/>
      <c r="AKO152" s="128"/>
      <c r="AKP152" s="128"/>
      <c r="AKQ152" s="128"/>
      <c r="AKR152" s="128"/>
      <c r="AKS152" s="128"/>
      <c r="AKT152" s="128"/>
      <c r="AKU152" s="128"/>
      <c r="AKV152" s="128"/>
      <c r="AKW152" s="128"/>
      <c r="AKX152" s="128"/>
      <c r="AKY152" s="128"/>
      <c r="AKZ152" s="128"/>
      <c r="ALA152" s="128"/>
      <c r="ALB152" s="128"/>
      <c r="ALC152" s="128"/>
      <c r="ALD152" s="128"/>
      <c r="ALE152" s="128"/>
      <c r="ALF152" s="128"/>
      <c r="ALG152" s="128"/>
      <c r="ALH152" s="128"/>
      <c r="ALI152" s="128"/>
      <c r="ALJ152" s="128"/>
      <c r="ALK152" s="128"/>
      <c r="ALL152" s="128"/>
      <c r="ALM152" s="128"/>
      <c r="ALN152" s="128"/>
      <c r="ALO152" s="128"/>
      <c r="ALP152" s="128"/>
      <c r="ALQ152" s="128"/>
      <c r="ALR152" s="128"/>
      <c r="ALS152" s="128"/>
      <c r="ALT152" s="128"/>
      <c r="ALU152" s="128"/>
      <c r="ALV152" s="128"/>
      <c r="ALW152" s="128"/>
      <c r="ALX152" s="128"/>
      <c r="ALY152" s="128"/>
      <c r="ALZ152" s="128"/>
      <c r="AMA152" s="128"/>
      <c r="AMB152" s="128"/>
      <c r="AMC152" s="128"/>
      <c r="AMD152" s="128"/>
      <c r="AME152" s="128"/>
      <c r="AMF152" s="128"/>
      <c r="AMG152" s="128"/>
      <c r="AMH152" s="128"/>
    </row>
    <row r="153" spans="1:1022" ht="15" customHeight="1" x14ac:dyDescent="0.3">
      <c r="A153" s="130" t="s">
        <v>19</v>
      </c>
      <c r="B153" s="157" t="s">
        <v>20</v>
      </c>
      <c r="C153" s="157"/>
      <c r="D153" s="176"/>
      <c r="E153" s="173"/>
      <c r="F153" s="177"/>
      <c r="G153" s="177"/>
      <c r="H153" s="176"/>
      <c r="I153" s="176"/>
      <c r="J153" s="178"/>
      <c r="K153" s="178"/>
      <c r="L153" s="178"/>
      <c r="M153" s="178"/>
      <c r="N153" s="178"/>
      <c r="O153" s="17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D153" s="128"/>
      <c r="FE153" s="128"/>
      <c r="FF153" s="128"/>
      <c r="FG153" s="128"/>
      <c r="FH153" s="128"/>
      <c r="FI153" s="128"/>
      <c r="FJ153" s="128"/>
      <c r="FK153" s="128"/>
      <c r="FL153" s="128"/>
      <c r="FM153" s="128"/>
      <c r="FN153" s="128"/>
      <c r="FO153" s="128"/>
      <c r="FP153" s="128"/>
      <c r="FQ153" s="128"/>
      <c r="FR153" s="128"/>
      <c r="FS153" s="128"/>
      <c r="FT153" s="128"/>
      <c r="FU153" s="128"/>
      <c r="FV153" s="128"/>
      <c r="FW153" s="128"/>
      <c r="FX153" s="128"/>
      <c r="FY153" s="128"/>
      <c r="FZ153" s="128"/>
      <c r="GA153" s="128"/>
      <c r="GB153" s="128"/>
      <c r="GC153" s="128"/>
      <c r="GD153" s="128"/>
      <c r="GE153" s="128"/>
      <c r="GF153" s="128"/>
      <c r="GG153" s="128"/>
      <c r="GH153" s="128"/>
      <c r="GI153" s="128"/>
      <c r="GJ153" s="128"/>
      <c r="GK153" s="128"/>
      <c r="GL153" s="128"/>
      <c r="GM153" s="128"/>
      <c r="GN153" s="128"/>
      <c r="GO153" s="128"/>
      <c r="GP153" s="128"/>
      <c r="GQ153" s="128"/>
      <c r="GR153" s="128"/>
      <c r="GS153" s="128"/>
      <c r="GT153" s="128"/>
      <c r="GU153" s="128"/>
      <c r="GV153" s="128"/>
      <c r="GW153" s="128"/>
      <c r="GX153" s="128"/>
      <c r="GY153" s="128"/>
      <c r="GZ153" s="128"/>
      <c r="HA153" s="128"/>
      <c r="HB153" s="128"/>
      <c r="HC153" s="128"/>
      <c r="HD153" s="128"/>
      <c r="HE153" s="128"/>
      <c r="HF153" s="128"/>
      <c r="HG153" s="128"/>
      <c r="HH153" s="128"/>
      <c r="HI153" s="128"/>
      <c r="HJ153" s="128"/>
      <c r="HK153" s="128"/>
      <c r="HL153" s="128"/>
      <c r="HM153" s="128"/>
      <c r="HN153" s="128"/>
      <c r="HO153" s="128"/>
      <c r="HP153" s="128"/>
      <c r="HQ153" s="128"/>
      <c r="HR153" s="128"/>
      <c r="HS153" s="128"/>
      <c r="HT153" s="128"/>
      <c r="HU153" s="128"/>
      <c r="HV153" s="128"/>
      <c r="HW153" s="128"/>
      <c r="HX153" s="128"/>
      <c r="HY153" s="128"/>
      <c r="HZ153" s="128"/>
      <c r="IA153" s="128"/>
      <c r="IB153" s="128"/>
      <c r="IC153" s="128"/>
      <c r="ID153" s="128"/>
      <c r="IE153" s="128"/>
      <c r="IF153" s="128"/>
      <c r="IG153" s="128"/>
      <c r="IH153" s="128"/>
      <c r="II153" s="128"/>
      <c r="IJ153" s="128"/>
      <c r="IK153" s="128"/>
      <c r="IL153" s="128"/>
      <c r="IM153" s="128"/>
      <c r="IN153" s="128"/>
      <c r="IO153" s="128"/>
      <c r="IP153" s="128"/>
      <c r="IQ153" s="128"/>
      <c r="IR153" s="128"/>
      <c r="IS153" s="128"/>
      <c r="IT153" s="128"/>
      <c r="IU153" s="128"/>
      <c r="IV153" s="128"/>
      <c r="IW153" s="128"/>
      <c r="IX153" s="128"/>
      <c r="IY153" s="128"/>
      <c r="IZ153" s="128"/>
      <c r="JA153" s="128"/>
      <c r="JB153" s="128"/>
      <c r="JC153" s="128"/>
      <c r="JD153" s="128"/>
      <c r="JE153" s="128"/>
      <c r="JF153" s="128"/>
      <c r="JG153" s="128"/>
      <c r="JH153" s="128"/>
      <c r="JI153" s="128"/>
      <c r="JJ153" s="128"/>
      <c r="JK153" s="128"/>
      <c r="JL153" s="128"/>
      <c r="JM153" s="128"/>
      <c r="JN153" s="128"/>
      <c r="JO153" s="128"/>
      <c r="JP153" s="128"/>
      <c r="JQ153" s="128"/>
      <c r="JR153" s="128"/>
      <c r="JS153" s="128"/>
      <c r="JT153" s="128"/>
      <c r="JU153" s="128"/>
      <c r="JV153" s="128"/>
      <c r="JW153" s="128"/>
      <c r="JX153" s="128"/>
      <c r="JY153" s="128"/>
      <c r="JZ153" s="128"/>
      <c r="KA153" s="128"/>
      <c r="KB153" s="128"/>
      <c r="KC153" s="128"/>
      <c r="KD153" s="128"/>
      <c r="KE153" s="128"/>
      <c r="KF153" s="128"/>
      <c r="KG153" s="128"/>
      <c r="KH153" s="128"/>
      <c r="KI153" s="128"/>
      <c r="KJ153" s="128"/>
      <c r="KK153" s="128"/>
      <c r="KL153" s="128"/>
      <c r="KM153" s="128"/>
      <c r="KN153" s="128"/>
      <c r="KO153" s="128"/>
      <c r="KP153" s="128"/>
      <c r="KQ153" s="128"/>
      <c r="KR153" s="128"/>
      <c r="KS153" s="128"/>
      <c r="KT153" s="128"/>
      <c r="KU153" s="128"/>
      <c r="KV153" s="128"/>
      <c r="KW153" s="128"/>
      <c r="KX153" s="128"/>
      <c r="KY153" s="128"/>
      <c r="KZ153" s="128"/>
      <c r="LA153" s="128"/>
      <c r="LB153" s="128"/>
      <c r="LC153" s="128"/>
      <c r="LD153" s="128"/>
      <c r="LE153" s="128"/>
      <c r="LF153" s="128"/>
      <c r="LG153" s="128"/>
      <c r="LH153" s="128"/>
      <c r="LI153" s="128"/>
      <c r="LJ153" s="128"/>
      <c r="LK153" s="128"/>
      <c r="LL153" s="128"/>
      <c r="LM153" s="128"/>
      <c r="LN153" s="128"/>
      <c r="LO153" s="128"/>
      <c r="LP153" s="128"/>
      <c r="LQ153" s="128"/>
      <c r="LR153" s="128"/>
      <c r="LS153" s="128"/>
      <c r="LT153" s="128"/>
      <c r="LU153" s="128"/>
      <c r="LV153" s="128"/>
      <c r="LW153" s="128"/>
      <c r="LX153" s="128"/>
      <c r="LY153" s="128"/>
      <c r="LZ153" s="128"/>
      <c r="MA153" s="128"/>
      <c r="MB153" s="128"/>
      <c r="MC153" s="128"/>
      <c r="MD153" s="128"/>
      <c r="ME153" s="128"/>
      <c r="MF153" s="128"/>
      <c r="MG153" s="128"/>
      <c r="MH153" s="128"/>
      <c r="MI153" s="128"/>
      <c r="MJ153" s="128"/>
      <c r="MK153" s="128"/>
      <c r="ML153" s="128"/>
      <c r="MM153" s="128"/>
      <c r="MN153" s="128"/>
      <c r="MO153" s="128"/>
      <c r="MP153" s="128"/>
      <c r="MQ153" s="128"/>
      <c r="MR153" s="128"/>
      <c r="MS153" s="128"/>
      <c r="MT153" s="128"/>
      <c r="MU153" s="128"/>
      <c r="MV153" s="128"/>
      <c r="MW153" s="128"/>
      <c r="MX153" s="128"/>
      <c r="MY153" s="128"/>
      <c r="MZ153" s="128"/>
      <c r="NA153" s="128"/>
      <c r="NB153" s="128"/>
      <c r="NC153" s="128"/>
      <c r="ND153" s="128"/>
      <c r="NE153" s="128"/>
      <c r="NF153" s="128"/>
      <c r="NG153" s="128"/>
      <c r="NH153" s="128"/>
      <c r="NI153" s="128"/>
      <c r="NJ153" s="128"/>
      <c r="NK153" s="128"/>
      <c r="NL153" s="128"/>
      <c r="NM153" s="128"/>
      <c r="NN153" s="128"/>
      <c r="NO153" s="128"/>
      <c r="NP153" s="128"/>
      <c r="NQ153" s="128"/>
      <c r="NR153" s="128"/>
      <c r="NS153" s="128"/>
      <c r="NT153" s="128"/>
      <c r="NU153" s="128"/>
      <c r="NV153" s="128"/>
      <c r="NW153" s="128"/>
      <c r="NX153" s="128"/>
      <c r="NY153" s="128"/>
      <c r="NZ153" s="128"/>
      <c r="OA153" s="128"/>
      <c r="OB153" s="128"/>
      <c r="OC153" s="128"/>
      <c r="OD153" s="128"/>
      <c r="OE153" s="128"/>
      <c r="OF153" s="128"/>
      <c r="OG153" s="128"/>
      <c r="OH153" s="128"/>
      <c r="OI153" s="128"/>
      <c r="OJ153" s="128"/>
      <c r="OK153" s="128"/>
      <c r="OL153" s="128"/>
      <c r="OM153" s="128"/>
      <c r="ON153" s="128"/>
      <c r="OO153" s="128"/>
      <c r="OP153" s="128"/>
      <c r="OQ153" s="128"/>
      <c r="OR153" s="128"/>
      <c r="OS153" s="128"/>
      <c r="OT153" s="128"/>
      <c r="OU153" s="128"/>
      <c r="OV153" s="128"/>
      <c r="OW153" s="128"/>
      <c r="OX153" s="128"/>
      <c r="OY153" s="128"/>
      <c r="OZ153" s="128"/>
      <c r="PA153" s="128"/>
      <c r="PB153" s="128"/>
      <c r="PC153" s="128"/>
      <c r="PD153" s="128"/>
      <c r="PE153" s="128"/>
      <c r="PF153" s="128"/>
      <c r="PG153" s="128"/>
      <c r="PH153" s="128"/>
      <c r="PI153" s="128"/>
      <c r="PJ153" s="128"/>
      <c r="PK153" s="128"/>
      <c r="PL153" s="128"/>
      <c r="PM153" s="128"/>
      <c r="PN153" s="128"/>
      <c r="PO153" s="128"/>
      <c r="PP153" s="128"/>
      <c r="PQ153" s="128"/>
      <c r="PR153" s="128"/>
      <c r="PS153" s="128"/>
      <c r="PT153" s="128"/>
      <c r="PU153" s="128"/>
      <c r="PV153" s="128"/>
      <c r="PW153" s="128"/>
      <c r="PX153" s="128"/>
      <c r="PY153" s="128"/>
      <c r="PZ153" s="128"/>
      <c r="QA153" s="128"/>
      <c r="QB153" s="128"/>
      <c r="QC153" s="128"/>
      <c r="QD153" s="128"/>
      <c r="QE153" s="128"/>
      <c r="QF153" s="128"/>
      <c r="QG153" s="128"/>
      <c r="QH153" s="128"/>
      <c r="QI153" s="128"/>
      <c r="QJ153" s="128"/>
      <c r="QK153" s="128"/>
      <c r="QL153" s="128"/>
      <c r="QM153" s="128"/>
      <c r="QN153" s="128"/>
      <c r="QO153" s="128"/>
      <c r="QP153" s="128"/>
      <c r="QQ153" s="128"/>
      <c r="QR153" s="128"/>
      <c r="QS153" s="128"/>
      <c r="QT153" s="128"/>
      <c r="QU153" s="128"/>
      <c r="QV153" s="128"/>
      <c r="QW153" s="128"/>
      <c r="QX153" s="128"/>
      <c r="QY153" s="128"/>
      <c r="QZ153" s="128"/>
      <c r="RA153" s="128"/>
      <c r="RB153" s="128"/>
      <c r="RC153" s="128"/>
      <c r="RD153" s="128"/>
      <c r="RE153" s="128"/>
      <c r="RF153" s="128"/>
      <c r="RG153" s="128"/>
      <c r="RH153" s="128"/>
      <c r="RI153" s="128"/>
      <c r="RJ153" s="128"/>
      <c r="RK153" s="128"/>
      <c r="RL153" s="128"/>
      <c r="RM153" s="128"/>
      <c r="RN153" s="128"/>
      <c r="RO153" s="128"/>
      <c r="RP153" s="128"/>
      <c r="RQ153" s="128"/>
      <c r="RR153" s="128"/>
      <c r="RS153" s="128"/>
      <c r="RT153" s="128"/>
      <c r="RU153" s="128"/>
      <c r="RV153" s="128"/>
      <c r="RW153" s="128"/>
      <c r="RX153" s="128"/>
      <c r="RY153" s="128"/>
      <c r="RZ153" s="128"/>
      <c r="SA153" s="128"/>
      <c r="SB153" s="128"/>
      <c r="SC153" s="128"/>
      <c r="SD153" s="128"/>
      <c r="SE153" s="128"/>
      <c r="SF153" s="128"/>
      <c r="SG153" s="128"/>
      <c r="SH153" s="128"/>
      <c r="SI153" s="128"/>
      <c r="SJ153" s="128"/>
      <c r="SK153" s="128"/>
      <c r="SL153" s="128"/>
      <c r="SM153" s="128"/>
      <c r="SN153" s="128"/>
      <c r="SO153" s="128"/>
      <c r="SP153" s="128"/>
      <c r="SQ153" s="128"/>
      <c r="SR153" s="128"/>
      <c r="SS153" s="128"/>
      <c r="ST153" s="128"/>
      <c r="SU153" s="128"/>
      <c r="SV153" s="128"/>
      <c r="SW153" s="128"/>
      <c r="SX153" s="128"/>
      <c r="SY153" s="128"/>
      <c r="SZ153" s="128"/>
      <c r="TA153" s="128"/>
      <c r="TB153" s="128"/>
      <c r="TC153" s="128"/>
      <c r="TD153" s="128"/>
      <c r="TE153" s="128"/>
      <c r="TF153" s="128"/>
      <c r="TG153" s="128"/>
      <c r="TH153" s="128"/>
      <c r="TI153" s="128"/>
      <c r="TJ153" s="128"/>
      <c r="TK153" s="128"/>
      <c r="TL153" s="128"/>
      <c r="TM153" s="128"/>
      <c r="TN153" s="128"/>
      <c r="TO153" s="128"/>
      <c r="TP153" s="128"/>
      <c r="TQ153" s="128"/>
      <c r="TR153" s="128"/>
      <c r="TS153" s="128"/>
      <c r="TT153" s="128"/>
      <c r="TU153" s="128"/>
      <c r="TV153" s="128"/>
      <c r="TW153" s="128"/>
      <c r="TX153" s="128"/>
      <c r="TY153" s="128"/>
      <c r="TZ153" s="128"/>
      <c r="UA153" s="128"/>
      <c r="UB153" s="128"/>
      <c r="UC153" s="128"/>
      <c r="UD153" s="128"/>
      <c r="UE153" s="128"/>
      <c r="UF153" s="128"/>
      <c r="UG153" s="128"/>
      <c r="UH153" s="128"/>
      <c r="UI153" s="128"/>
      <c r="UJ153" s="128"/>
      <c r="UK153" s="128"/>
      <c r="UL153" s="128"/>
      <c r="UM153" s="128"/>
      <c r="UN153" s="128"/>
      <c r="UO153" s="128"/>
      <c r="UP153" s="128"/>
      <c r="UQ153" s="128"/>
      <c r="UR153" s="128"/>
      <c r="US153" s="128"/>
      <c r="UT153" s="128"/>
      <c r="UU153" s="128"/>
      <c r="UV153" s="128"/>
      <c r="UW153" s="128"/>
      <c r="UX153" s="128"/>
      <c r="UY153" s="128"/>
      <c r="UZ153" s="128"/>
      <c r="VA153" s="128"/>
      <c r="VB153" s="128"/>
      <c r="VC153" s="128"/>
      <c r="VD153" s="128"/>
      <c r="VE153" s="128"/>
      <c r="VF153" s="128"/>
      <c r="VG153" s="128"/>
      <c r="VH153" s="128"/>
      <c r="VI153" s="128"/>
      <c r="VJ153" s="128"/>
      <c r="VK153" s="128"/>
      <c r="VL153" s="128"/>
      <c r="VM153" s="128"/>
      <c r="VN153" s="128"/>
      <c r="VO153" s="128"/>
      <c r="VP153" s="128"/>
      <c r="VQ153" s="128"/>
      <c r="VR153" s="128"/>
      <c r="VS153" s="128"/>
      <c r="VT153" s="128"/>
      <c r="VU153" s="128"/>
      <c r="VV153" s="128"/>
      <c r="VW153" s="128"/>
      <c r="VX153" s="128"/>
      <c r="VY153" s="128"/>
      <c r="VZ153" s="128"/>
      <c r="WA153" s="128"/>
      <c r="WB153" s="128"/>
      <c r="WC153" s="128"/>
      <c r="WD153" s="128"/>
      <c r="WE153" s="128"/>
      <c r="WF153" s="128"/>
      <c r="WG153" s="128"/>
      <c r="WH153" s="128"/>
      <c r="WI153" s="128"/>
      <c r="WJ153" s="128"/>
      <c r="WK153" s="128"/>
      <c r="WL153" s="128"/>
      <c r="WM153" s="128"/>
      <c r="WN153" s="128"/>
      <c r="WO153" s="128"/>
      <c r="WP153" s="128"/>
      <c r="WQ153" s="128"/>
      <c r="WR153" s="128"/>
      <c r="WS153" s="128"/>
      <c r="WT153" s="128"/>
      <c r="WU153" s="128"/>
      <c r="WV153" s="128"/>
      <c r="WW153" s="128"/>
      <c r="WX153" s="128"/>
      <c r="WY153" s="128"/>
      <c r="WZ153" s="128"/>
      <c r="XA153" s="128"/>
      <c r="XB153" s="128"/>
      <c r="XC153" s="128"/>
      <c r="XD153" s="128"/>
      <c r="XE153" s="128"/>
      <c r="XF153" s="128"/>
      <c r="XG153" s="128"/>
      <c r="XH153" s="128"/>
      <c r="XI153" s="128"/>
      <c r="XJ153" s="128"/>
      <c r="XK153" s="128"/>
      <c r="XL153" s="128"/>
      <c r="XM153" s="128"/>
      <c r="XN153" s="128"/>
      <c r="XO153" s="128"/>
      <c r="XP153" s="128"/>
      <c r="XQ153" s="128"/>
      <c r="XR153" s="128"/>
      <c r="XS153" s="128"/>
      <c r="XT153" s="128"/>
      <c r="XU153" s="128"/>
      <c r="XV153" s="128"/>
      <c r="XW153" s="128"/>
      <c r="XX153" s="128"/>
      <c r="XY153" s="128"/>
      <c r="XZ153" s="128"/>
      <c r="YA153" s="128"/>
      <c r="YB153" s="128"/>
      <c r="YC153" s="128"/>
      <c r="YD153" s="128"/>
      <c r="YE153" s="128"/>
      <c r="YF153" s="128"/>
      <c r="YG153" s="128"/>
      <c r="YH153" s="128"/>
      <c r="YI153" s="128"/>
      <c r="YJ153" s="128"/>
      <c r="YK153" s="128"/>
      <c r="YL153" s="128"/>
      <c r="YM153" s="128"/>
      <c r="YN153" s="128"/>
      <c r="YO153" s="128"/>
      <c r="YP153" s="128"/>
      <c r="YQ153" s="128"/>
      <c r="YR153" s="128"/>
      <c r="YS153" s="128"/>
      <c r="YT153" s="128"/>
      <c r="YU153" s="128"/>
      <c r="YV153" s="128"/>
      <c r="YW153" s="128"/>
      <c r="YX153" s="128"/>
      <c r="YY153" s="128"/>
      <c r="YZ153" s="128"/>
      <c r="ZA153" s="128"/>
      <c r="ZB153" s="128"/>
      <c r="ZC153" s="128"/>
      <c r="ZD153" s="128"/>
      <c r="ZE153" s="128"/>
      <c r="ZF153" s="128"/>
      <c r="ZG153" s="128"/>
      <c r="ZH153" s="128"/>
      <c r="ZI153" s="128"/>
      <c r="ZJ153" s="128"/>
      <c r="ZK153" s="128"/>
      <c r="ZL153" s="128"/>
      <c r="ZM153" s="128"/>
      <c r="ZN153" s="128"/>
      <c r="ZO153" s="128"/>
      <c r="ZP153" s="128"/>
      <c r="ZQ153" s="128"/>
      <c r="ZR153" s="128"/>
      <c r="ZS153" s="128"/>
      <c r="ZT153" s="128"/>
      <c r="ZU153" s="128"/>
      <c r="ZV153" s="128"/>
      <c r="ZW153" s="128"/>
      <c r="ZX153" s="128"/>
      <c r="ZY153" s="128"/>
      <c r="ZZ153" s="128"/>
      <c r="AAA153" s="128"/>
      <c r="AAB153" s="128"/>
      <c r="AAC153" s="128"/>
      <c r="AAD153" s="128"/>
      <c r="AAE153" s="128"/>
      <c r="AAF153" s="128"/>
      <c r="AAG153" s="128"/>
      <c r="AAH153" s="128"/>
      <c r="AAI153" s="128"/>
      <c r="AAJ153" s="128"/>
      <c r="AAK153" s="128"/>
      <c r="AAL153" s="128"/>
      <c r="AAM153" s="128"/>
      <c r="AAN153" s="128"/>
      <c r="AAO153" s="128"/>
      <c r="AAP153" s="128"/>
      <c r="AAQ153" s="128"/>
      <c r="AAR153" s="128"/>
      <c r="AAS153" s="128"/>
      <c r="AAT153" s="128"/>
      <c r="AAU153" s="128"/>
      <c r="AAV153" s="128"/>
      <c r="AAW153" s="128"/>
      <c r="AAX153" s="128"/>
      <c r="AAY153" s="128"/>
      <c r="AAZ153" s="128"/>
      <c r="ABA153" s="128"/>
      <c r="ABB153" s="128"/>
      <c r="ABC153" s="128"/>
      <c r="ABD153" s="128"/>
      <c r="ABE153" s="128"/>
      <c r="ABF153" s="128"/>
      <c r="ABG153" s="128"/>
      <c r="ABH153" s="128"/>
      <c r="ABI153" s="128"/>
      <c r="ABJ153" s="128"/>
      <c r="ABK153" s="128"/>
      <c r="ABL153" s="128"/>
      <c r="ABM153" s="128"/>
      <c r="ABN153" s="128"/>
      <c r="ABO153" s="128"/>
      <c r="ABP153" s="128"/>
      <c r="ABQ153" s="128"/>
      <c r="ABR153" s="128"/>
      <c r="ABS153" s="128"/>
      <c r="ABT153" s="128"/>
      <c r="ABU153" s="128"/>
      <c r="ABV153" s="128"/>
      <c r="ABW153" s="128"/>
      <c r="ABX153" s="128"/>
      <c r="ABY153" s="128"/>
      <c r="ABZ153" s="128"/>
      <c r="ACA153" s="128"/>
      <c r="ACB153" s="128"/>
      <c r="ACC153" s="128"/>
      <c r="ACD153" s="128"/>
      <c r="ACE153" s="128"/>
      <c r="ACF153" s="128"/>
      <c r="ACG153" s="128"/>
      <c r="ACH153" s="128"/>
      <c r="ACI153" s="128"/>
      <c r="ACJ153" s="128"/>
      <c r="ACK153" s="128"/>
      <c r="ACL153" s="128"/>
      <c r="ACM153" s="128"/>
      <c r="ACN153" s="128"/>
      <c r="ACO153" s="128"/>
      <c r="ACP153" s="128"/>
      <c r="ACQ153" s="128"/>
      <c r="ACR153" s="128"/>
      <c r="ACS153" s="128"/>
      <c r="ACT153" s="128"/>
      <c r="ACU153" s="128"/>
      <c r="ACV153" s="128"/>
      <c r="ACW153" s="128"/>
      <c r="ACX153" s="128"/>
      <c r="ACY153" s="128"/>
      <c r="ACZ153" s="128"/>
      <c r="ADA153" s="128"/>
      <c r="ADB153" s="128"/>
      <c r="ADC153" s="128"/>
      <c r="ADD153" s="128"/>
      <c r="ADE153" s="128"/>
      <c r="ADF153" s="128"/>
      <c r="ADG153" s="128"/>
      <c r="ADH153" s="128"/>
      <c r="ADI153" s="128"/>
      <c r="ADJ153" s="128"/>
      <c r="ADK153" s="128"/>
      <c r="ADL153" s="128"/>
      <c r="ADM153" s="128"/>
      <c r="ADN153" s="128"/>
      <c r="ADO153" s="128"/>
      <c r="ADP153" s="128"/>
      <c r="ADQ153" s="128"/>
      <c r="ADR153" s="128"/>
      <c r="ADS153" s="128"/>
      <c r="ADT153" s="128"/>
      <c r="ADU153" s="128"/>
      <c r="ADV153" s="128"/>
      <c r="ADW153" s="128"/>
      <c r="ADX153" s="128"/>
      <c r="ADY153" s="128"/>
      <c r="ADZ153" s="128"/>
      <c r="AEA153" s="128"/>
      <c r="AEB153" s="128"/>
      <c r="AEC153" s="128"/>
      <c r="AED153" s="128"/>
      <c r="AEE153" s="128"/>
      <c r="AEF153" s="128"/>
      <c r="AEG153" s="128"/>
      <c r="AEH153" s="128"/>
      <c r="AEI153" s="128"/>
      <c r="AEJ153" s="128"/>
      <c r="AEK153" s="128"/>
      <c r="AEL153" s="128"/>
      <c r="AEM153" s="128"/>
      <c r="AEN153" s="128"/>
      <c r="AEO153" s="128"/>
      <c r="AEP153" s="128"/>
      <c r="AEQ153" s="128"/>
      <c r="AER153" s="128"/>
      <c r="AES153" s="128"/>
      <c r="AET153" s="128"/>
      <c r="AEU153" s="128"/>
      <c r="AEV153" s="128"/>
      <c r="AEW153" s="128"/>
      <c r="AEX153" s="128"/>
      <c r="AEY153" s="128"/>
      <c r="AEZ153" s="128"/>
      <c r="AFA153" s="128"/>
      <c r="AFB153" s="128"/>
      <c r="AFC153" s="128"/>
      <c r="AFD153" s="128"/>
      <c r="AFE153" s="128"/>
      <c r="AFF153" s="128"/>
      <c r="AFG153" s="128"/>
      <c r="AFH153" s="128"/>
      <c r="AFI153" s="128"/>
      <c r="AFJ153" s="128"/>
      <c r="AFK153" s="128"/>
      <c r="AFL153" s="128"/>
      <c r="AFM153" s="128"/>
      <c r="AFN153" s="128"/>
      <c r="AFO153" s="128"/>
      <c r="AFP153" s="128"/>
      <c r="AFQ153" s="128"/>
      <c r="AFR153" s="128"/>
      <c r="AFS153" s="128"/>
      <c r="AFT153" s="128"/>
      <c r="AFU153" s="128"/>
      <c r="AFV153" s="128"/>
      <c r="AFW153" s="128"/>
      <c r="AFX153" s="128"/>
      <c r="AFY153" s="128"/>
      <c r="AFZ153" s="128"/>
      <c r="AGA153" s="128"/>
      <c r="AGB153" s="128"/>
      <c r="AGC153" s="128"/>
      <c r="AGD153" s="128"/>
      <c r="AGE153" s="128"/>
      <c r="AGF153" s="128"/>
      <c r="AGG153" s="128"/>
      <c r="AGH153" s="128"/>
      <c r="AGI153" s="128"/>
      <c r="AGJ153" s="128"/>
      <c r="AGK153" s="128"/>
      <c r="AGL153" s="128"/>
      <c r="AGM153" s="128"/>
      <c r="AGN153" s="128"/>
      <c r="AGO153" s="128"/>
      <c r="AGP153" s="128"/>
      <c r="AGQ153" s="128"/>
      <c r="AGR153" s="128"/>
      <c r="AGS153" s="128"/>
      <c r="AGT153" s="128"/>
      <c r="AGU153" s="128"/>
      <c r="AGV153" s="128"/>
      <c r="AGW153" s="128"/>
      <c r="AGX153" s="128"/>
      <c r="AGY153" s="128"/>
      <c r="AGZ153" s="128"/>
      <c r="AHA153" s="128"/>
      <c r="AHB153" s="128"/>
      <c r="AHC153" s="128"/>
      <c r="AHD153" s="128"/>
      <c r="AHE153" s="128"/>
      <c r="AHF153" s="128"/>
      <c r="AHG153" s="128"/>
      <c r="AHH153" s="128"/>
      <c r="AHI153" s="128"/>
      <c r="AHJ153" s="128"/>
      <c r="AHK153" s="128"/>
      <c r="AHL153" s="128"/>
      <c r="AHM153" s="128"/>
      <c r="AHN153" s="128"/>
      <c r="AHO153" s="128"/>
      <c r="AHP153" s="128"/>
      <c r="AHQ153" s="128"/>
      <c r="AHR153" s="128"/>
      <c r="AHS153" s="128"/>
      <c r="AHT153" s="128"/>
      <c r="AHU153" s="128"/>
      <c r="AHV153" s="128"/>
      <c r="AHW153" s="128"/>
      <c r="AHX153" s="128"/>
      <c r="AHY153" s="128"/>
      <c r="AHZ153" s="128"/>
      <c r="AIA153" s="128"/>
      <c r="AIB153" s="128"/>
      <c r="AIC153" s="128"/>
      <c r="AID153" s="128"/>
      <c r="AIE153" s="128"/>
      <c r="AIF153" s="128"/>
      <c r="AIG153" s="128"/>
      <c r="AIH153" s="128"/>
      <c r="AII153" s="128"/>
      <c r="AIJ153" s="128"/>
      <c r="AIK153" s="128"/>
      <c r="AIL153" s="128"/>
      <c r="AIM153" s="128"/>
      <c r="AIN153" s="128"/>
      <c r="AIO153" s="128"/>
      <c r="AIP153" s="128"/>
      <c r="AIQ153" s="128"/>
      <c r="AIR153" s="128"/>
      <c r="AIS153" s="128"/>
      <c r="AIT153" s="128"/>
      <c r="AIU153" s="128"/>
      <c r="AIV153" s="128"/>
      <c r="AIW153" s="128"/>
      <c r="AIX153" s="128"/>
      <c r="AIY153" s="128"/>
      <c r="AIZ153" s="128"/>
      <c r="AJA153" s="128"/>
      <c r="AJB153" s="128"/>
      <c r="AJC153" s="128"/>
      <c r="AJD153" s="128"/>
      <c r="AJE153" s="128"/>
      <c r="AJF153" s="128"/>
      <c r="AJG153" s="128"/>
      <c r="AJH153" s="128"/>
      <c r="AJI153" s="128"/>
      <c r="AJJ153" s="128"/>
      <c r="AJK153" s="128"/>
      <c r="AJL153" s="128"/>
      <c r="AJM153" s="128"/>
      <c r="AJN153" s="128"/>
      <c r="AJO153" s="128"/>
      <c r="AJP153" s="128"/>
      <c r="AJQ153" s="128"/>
      <c r="AJR153" s="128"/>
      <c r="AJS153" s="128"/>
      <c r="AJT153" s="128"/>
      <c r="AJU153" s="128"/>
      <c r="AJV153" s="128"/>
      <c r="AJW153" s="128"/>
      <c r="AJX153" s="128"/>
      <c r="AJY153" s="128"/>
      <c r="AJZ153" s="128"/>
      <c r="AKA153" s="128"/>
      <c r="AKB153" s="128"/>
      <c r="AKC153" s="128"/>
      <c r="AKD153" s="128"/>
      <c r="AKE153" s="128"/>
      <c r="AKF153" s="128"/>
      <c r="AKG153" s="128"/>
      <c r="AKH153" s="128"/>
      <c r="AKI153" s="128"/>
      <c r="AKJ153" s="128"/>
      <c r="AKK153" s="128"/>
      <c r="AKL153" s="128"/>
      <c r="AKM153" s="128"/>
      <c r="AKN153" s="128"/>
      <c r="AKO153" s="128"/>
      <c r="AKP153" s="128"/>
      <c r="AKQ153" s="128"/>
      <c r="AKR153" s="128"/>
      <c r="AKS153" s="128"/>
      <c r="AKT153" s="128"/>
      <c r="AKU153" s="128"/>
      <c r="AKV153" s="128"/>
      <c r="AKW153" s="128"/>
      <c r="AKX153" s="128"/>
      <c r="AKY153" s="128"/>
      <c r="AKZ153" s="128"/>
      <c r="ALA153" s="128"/>
      <c r="ALB153" s="128"/>
      <c r="ALC153" s="128"/>
      <c r="ALD153" s="128"/>
      <c r="ALE153" s="128"/>
      <c r="ALF153" s="128"/>
      <c r="ALG153" s="128"/>
      <c r="ALH153" s="128"/>
      <c r="ALI153" s="128"/>
      <c r="ALJ153" s="128"/>
      <c r="ALK153" s="128"/>
      <c r="ALL153" s="128"/>
      <c r="ALM153" s="128"/>
      <c r="ALN153" s="128"/>
      <c r="ALO153" s="128"/>
      <c r="ALP153" s="128"/>
      <c r="ALQ153" s="128"/>
      <c r="ALR153" s="128"/>
      <c r="ALS153" s="128"/>
      <c r="ALT153" s="128"/>
      <c r="ALU153" s="128"/>
      <c r="ALV153" s="128"/>
      <c r="ALW153" s="128"/>
      <c r="ALX153" s="128"/>
      <c r="ALY153" s="128"/>
      <c r="ALZ153" s="128"/>
      <c r="AMA153" s="128"/>
      <c r="AMB153" s="128"/>
      <c r="AMC153" s="128"/>
      <c r="AMD153" s="128"/>
      <c r="AME153" s="128"/>
      <c r="AMF153" s="128"/>
      <c r="AMG153" s="128"/>
      <c r="AMH153" s="128"/>
    </row>
    <row r="154" spans="1:1022" ht="13.9" customHeight="1" x14ac:dyDescent="0.3">
      <c r="A154" s="130" t="s">
        <v>21</v>
      </c>
      <c r="B154" s="157">
        <v>2</v>
      </c>
      <c r="C154" s="130"/>
      <c r="D154" s="176"/>
      <c r="E154" s="173"/>
      <c r="F154" s="173"/>
      <c r="G154" s="173"/>
      <c r="H154" s="176"/>
      <c r="I154" s="176"/>
      <c r="J154" s="173"/>
      <c r="K154" s="173"/>
      <c r="L154" s="173"/>
      <c r="M154" s="173"/>
      <c r="N154" s="173"/>
      <c r="O154" s="173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  <c r="EL154" s="128"/>
      <c r="EM154" s="128"/>
      <c r="EN154" s="128"/>
      <c r="EO154" s="128"/>
      <c r="EP154" s="128"/>
      <c r="EQ154" s="128"/>
      <c r="ER154" s="128"/>
      <c r="ES154" s="128"/>
      <c r="ET154" s="128"/>
      <c r="EU154" s="128"/>
      <c r="EV154" s="128"/>
      <c r="EW154" s="128"/>
      <c r="EX154" s="128"/>
      <c r="EY154" s="128"/>
      <c r="EZ154" s="128"/>
      <c r="FA154" s="128"/>
      <c r="FB154" s="128"/>
      <c r="FC154" s="128"/>
      <c r="FD154" s="128"/>
      <c r="FE154" s="128"/>
      <c r="FF154" s="128"/>
      <c r="FG154" s="128"/>
      <c r="FH154" s="128"/>
      <c r="FI154" s="128"/>
      <c r="FJ154" s="128"/>
      <c r="FK154" s="128"/>
      <c r="FL154" s="128"/>
      <c r="FM154" s="128"/>
      <c r="FN154" s="128"/>
      <c r="FO154" s="128"/>
      <c r="FP154" s="128"/>
      <c r="FQ154" s="128"/>
      <c r="FR154" s="128"/>
      <c r="FS154" s="128"/>
      <c r="FT154" s="128"/>
      <c r="FU154" s="128"/>
      <c r="FV154" s="128"/>
      <c r="FW154" s="128"/>
      <c r="FX154" s="128"/>
      <c r="FY154" s="128"/>
      <c r="FZ154" s="128"/>
      <c r="GA154" s="128"/>
      <c r="GB154" s="128"/>
      <c r="GC154" s="128"/>
      <c r="GD154" s="128"/>
      <c r="GE154" s="128"/>
      <c r="GF154" s="128"/>
      <c r="GG154" s="128"/>
      <c r="GH154" s="128"/>
      <c r="GI154" s="128"/>
      <c r="GJ154" s="128"/>
      <c r="GK154" s="128"/>
      <c r="GL154" s="128"/>
      <c r="GM154" s="128"/>
      <c r="GN154" s="128"/>
      <c r="GO154" s="128"/>
      <c r="GP154" s="128"/>
      <c r="GQ154" s="128"/>
      <c r="GR154" s="128"/>
      <c r="GS154" s="128"/>
      <c r="GT154" s="128"/>
      <c r="GU154" s="128"/>
      <c r="GV154" s="128"/>
      <c r="GW154" s="128"/>
      <c r="GX154" s="128"/>
      <c r="GY154" s="128"/>
      <c r="GZ154" s="128"/>
      <c r="HA154" s="128"/>
      <c r="HB154" s="128"/>
      <c r="HC154" s="128"/>
      <c r="HD154" s="128"/>
      <c r="HE154" s="128"/>
      <c r="HF154" s="128"/>
      <c r="HG154" s="128"/>
      <c r="HH154" s="128"/>
      <c r="HI154" s="128"/>
      <c r="HJ154" s="128"/>
      <c r="HK154" s="128"/>
      <c r="HL154" s="128"/>
      <c r="HM154" s="128"/>
      <c r="HN154" s="128"/>
      <c r="HO154" s="128"/>
      <c r="HP154" s="128"/>
      <c r="HQ154" s="128"/>
      <c r="HR154" s="128"/>
      <c r="HS154" s="128"/>
      <c r="HT154" s="128"/>
      <c r="HU154" s="128"/>
      <c r="HV154" s="128"/>
      <c r="HW154" s="128"/>
      <c r="HX154" s="128"/>
      <c r="HY154" s="128"/>
      <c r="HZ154" s="128"/>
      <c r="IA154" s="128"/>
      <c r="IB154" s="128"/>
      <c r="IC154" s="128"/>
      <c r="ID154" s="128"/>
      <c r="IE154" s="128"/>
      <c r="IF154" s="128"/>
      <c r="IG154" s="128"/>
      <c r="IH154" s="128"/>
      <c r="II154" s="128"/>
      <c r="IJ154" s="128"/>
      <c r="IK154" s="128"/>
      <c r="IL154" s="128"/>
      <c r="IM154" s="128"/>
      <c r="IN154" s="128"/>
      <c r="IO154" s="128"/>
      <c r="IP154" s="128"/>
      <c r="IQ154" s="128"/>
      <c r="IR154" s="128"/>
      <c r="IS154" s="128"/>
      <c r="IT154" s="128"/>
      <c r="IU154" s="128"/>
      <c r="IV154" s="128"/>
      <c r="IW154" s="128"/>
      <c r="IX154" s="128"/>
      <c r="IY154" s="128"/>
      <c r="IZ154" s="128"/>
      <c r="JA154" s="128"/>
      <c r="JB154" s="128"/>
      <c r="JC154" s="128"/>
      <c r="JD154" s="128"/>
      <c r="JE154" s="128"/>
      <c r="JF154" s="128"/>
      <c r="JG154" s="128"/>
      <c r="JH154" s="128"/>
      <c r="JI154" s="128"/>
      <c r="JJ154" s="128"/>
      <c r="JK154" s="128"/>
      <c r="JL154" s="128"/>
      <c r="JM154" s="128"/>
      <c r="JN154" s="128"/>
      <c r="JO154" s="128"/>
      <c r="JP154" s="128"/>
      <c r="JQ154" s="128"/>
      <c r="JR154" s="128"/>
      <c r="JS154" s="128"/>
      <c r="JT154" s="128"/>
      <c r="JU154" s="128"/>
      <c r="JV154" s="128"/>
      <c r="JW154" s="128"/>
      <c r="JX154" s="128"/>
      <c r="JY154" s="128"/>
      <c r="JZ154" s="128"/>
      <c r="KA154" s="128"/>
      <c r="KB154" s="128"/>
      <c r="KC154" s="128"/>
      <c r="KD154" s="128"/>
      <c r="KE154" s="128"/>
      <c r="KF154" s="128"/>
      <c r="KG154" s="128"/>
      <c r="KH154" s="128"/>
      <c r="KI154" s="128"/>
      <c r="KJ154" s="128"/>
      <c r="KK154" s="128"/>
      <c r="KL154" s="128"/>
      <c r="KM154" s="128"/>
      <c r="KN154" s="128"/>
      <c r="KO154" s="128"/>
      <c r="KP154" s="128"/>
      <c r="KQ154" s="128"/>
      <c r="KR154" s="128"/>
      <c r="KS154" s="128"/>
      <c r="KT154" s="128"/>
      <c r="KU154" s="128"/>
      <c r="KV154" s="128"/>
      <c r="KW154" s="128"/>
      <c r="KX154" s="128"/>
      <c r="KY154" s="128"/>
      <c r="KZ154" s="128"/>
      <c r="LA154" s="128"/>
      <c r="LB154" s="128"/>
      <c r="LC154" s="128"/>
      <c r="LD154" s="128"/>
      <c r="LE154" s="128"/>
      <c r="LF154" s="128"/>
      <c r="LG154" s="128"/>
      <c r="LH154" s="128"/>
      <c r="LI154" s="128"/>
      <c r="LJ154" s="128"/>
      <c r="LK154" s="128"/>
      <c r="LL154" s="128"/>
      <c r="LM154" s="128"/>
      <c r="LN154" s="128"/>
      <c r="LO154" s="128"/>
      <c r="LP154" s="128"/>
      <c r="LQ154" s="128"/>
      <c r="LR154" s="128"/>
      <c r="LS154" s="128"/>
      <c r="LT154" s="128"/>
      <c r="LU154" s="128"/>
      <c r="LV154" s="128"/>
      <c r="LW154" s="128"/>
      <c r="LX154" s="128"/>
      <c r="LY154" s="128"/>
      <c r="LZ154" s="128"/>
      <c r="MA154" s="128"/>
      <c r="MB154" s="128"/>
      <c r="MC154" s="128"/>
      <c r="MD154" s="128"/>
      <c r="ME154" s="128"/>
      <c r="MF154" s="128"/>
      <c r="MG154" s="128"/>
      <c r="MH154" s="128"/>
      <c r="MI154" s="128"/>
      <c r="MJ154" s="128"/>
      <c r="MK154" s="128"/>
      <c r="ML154" s="128"/>
      <c r="MM154" s="128"/>
      <c r="MN154" s="128"/>
      <c r="MO154" s="128"/>
      <c r="MP154" s="128"/>
      <c r="MQ154" s="128"/>
      <c r="MR154" s="128"/>
      <c r="MS154" s="128"/>
      <c r="MT154" s="128"/>
      <c r="MU154" s="128"/>
      <c r="MV154" s="128"/>
      <c r="MW154" s="128"/>
      <c r="MX154" s="128"/>
      <c r="MY154" s="128"/>
      <c r="MZ154" s="128"/>
      <c r="NA154" s="128"/>
      <c r="NB154" s="128"/>
      <c r="NC154" s="128"/>
      <c r="ND154" s="128"/>
      <c r="NE154" s="128"/>
      <c r="NF154" s="128"/>
      <c r="NG154" s="128"/>
      <c r="NH154" s="128"/>
      <c r="NI154" s="128"/>
      <c r="NJ154" s="128"/>
      <c r="NK154" s="128"/>
      <c r="NL154" s="128"/>
      <c r="NM154" s="128"/>
      <c r="NN154" s="128"/>
      <c r="NO154" s="128"/>
      <c r="NP154" s="128"/>
      <c r="NQ154" s="128"/>
      <c r="NR154" s="128"/>
      <c r="NS154" s="128"/>
      <c r="NT154" s="128"/>
      <c r="NU154" s="128"/>
      <c r="NV154" s="128"/>
      <c r="NW154" s="128"/>
      <c r="NX154" s="128"/>
      <c r="NY154" s="128"/>
      <c r="NZ154" s="128"/>
      <c r="OA154" s="128"/>
      <c r="OB154" s="128"/>
      <c r="OC154" s="128"/>
      <c r="OD154" s="128"/>
      <c r="OE154" s="128"/>
      <c r="OF154" s="128"/>
      <c r="OG154" s="128"/>
      <c r="OH154" s="128"/>
      <c r="OI154" s="128"/>
      <c r="OJ154" s="128"/>
      <c r="OK154" s="128"/>
      <c r="OL154" s="128"/>
      <c r="OM154" s="128"/>
      <c r="ON154" s="128"/>
      <c r="OO154" s="128"/>
      <c r="OP154" s="128"/>
      <c r="OQ154" s="128"/>
      <c r="OR154" s="128"/>
      <c r="OS154" s="128"/>
      <c r="OT154" s="128"/>
      <c r="OU154" s="128"/>
      <c r="OV154" s="128"/>
      <c r="OW154" s="128"/>
      <c r="OX154" s="128"/>
      <c r="OY154" s="128"/>
      <c r="OZ154" s="128"/>
      <c r="PA154" s="128"/>
      <c r="PB154" s="128"/>
      <c r="PC154" s="128"/>
      <c r="PD154" s="128"/>
      <c r="PE154" s="128"/>
      <c r="PF154" s="128"/>
      <c r="PG154" s="128"/>
      <c r="PH154" s="128"/>
      <c r="PI154" s="128"/>
      <c r="PJ154" s="128"/>
      <c r="PK154" s="128"/>
      <c r="PL154" s="128"/>
      <c r="PM154" s="128"/>
      <c r="PN154" s="128"/>
      <c r="PO154" s="128"/>
      <c r="PP154" s="128"/>
      <c r="PQ154" s="128"/>
      <c r="PR154" s="128"/>
      <c r="PS154" s="128"/>
      <c r="PT154" s="128"/>
      <c r="PU154" s="128"/>
      <c r="PV154" s="128"/>
      <c r="PW154" s="128"/>
      <c r="PX154" s="128"/>
      <c r="PY154" s="128"/>
      <c r="PZ154" s="128"/>
      <c r="QA154" s="128"/>
      <c r="QB154" s="128"/>
      <c r="QC154" s="128"/>
      <c r="QD154" s="128"/>
      <c r="QE154" s="128"/>
      <c r="QF154" s="128"/>
      <c r="QG154" s="128"/>
      <c r="QH154" s="128"/>
      <c r="QI154" s="128"/>
      <c r="QJ154" s="128"/>
      <c r="QK154" s="128"/>
      <c r="QL154" s="128"/>
      <c r="QM154" s="128"/>
      <c r="QN154" s="128"/>
      <c r="QO154" s="128"/>
      <c r="QP154" s="128"/>
      <c r="QQ154" s="128"/>
      <c r="QR154" s="128"/>
      <c r="QS154" s="128"/>
      <c r="QT154" s="128"/>
      <c r="QU154" s="128"/>
      <c r="QV154" s="128"/>
      <c r="QW154" s="128"/>
      <c r="QX154" s="128"/>
      <c r="QY154" s="128"/>
      <c r="QZ154" s="128"/>
      <c r="RA154" s="128"/>
      <c r="RB154" s="128"/>
      <c r="RC154" s="128"/>
      <c r="RD154" s="128"/>
      <c r="RE154" s="128"/>
      <c r="RF154" s="128"/>
      <c r="RG154" s="128"/>
      <c r="RH154" s="128"/>
      <c r="RI154" s="128"/>
      <c r="RJ154" s="128"/>
      <c r="RK154" s="128"/>
      <c r="RL154" s="128"/>
      <c r="RM154" s="128"/>
      <c r="RN154" s="128"/>
      <c r="RO154" s="128"/>
      <c r="RP154" s="128"/>
      <c r="RQ154" s="128"/>
      <c r="RR154" s="128"/>
      <c r="RS154" s="128"/>
      <c r="RT154" s="128"/>
      <c r="RU154" s="128"/>
      <c r="RV154" s="128"/>
      <c r="RW154" s="128"/>
      <c r="RX154" s="128"/>
      <c r="RY154" s="128"/>
      <c r="RZ154" s="128"/>
      <c r="SA154" s="128"/>
      <c r="SB154" s="128"/>
      <c r="SC154" s="128"/>
      <c r="SD154" s="128"/>
      <c r="SE154" s="128"/>
      <c r="SF154" s="128"/>
      <c r="SG154" s="128"/>
      <c r="SH154" s="128"/>
      <c r="SI154" s="128"/>
      <c r="SJ154" s="128"/>
      <c r="SK154" s="128"/>
      <c r="SL154" s="128"/>
      <c r="SM154" s="128"/>
      <c r="SN154" s="128"/>
      <c r="SO154" s="128"/>
      <c r="SP154" s="128"/>
      <c r="SQ154" s="128"/>
      <c r="SR154" s="128"/>
      <c r="SS154" s="128"/>
      <c r="ST154" s="128"/>
      <c r="SU154" s="128"/>
      <c r="SV154" s="128"/>
      <c r="SW154" s="128"/>
      <c r="SX154" s="128"/>
      <c r="SY154" s="128"/>
      <c r="SZ154" s="128"/>
      <c r="TA154" s="128"/>
      <c r="TB154" s="128"/>
      <c r="TC154" s="128"/>
      <c r="TD154" s="128"/>
      <c r="TE154" s="128"/>
      <c r="TF154" s="128"/>
      <c r="TG154" s="128"/>
      <c r="TH154" s="128"/>
      <c r="TI154" s="128"/>
      <c r="TJ154" s="128"/>
      <c r="TK154" s="128"/>
      <c r="TL154" s="128"/>
      <c r="TM154" s="128"/>
      <c r="TN154" s="128"/>
      <c r="TO154" s="128"/>
      <c r="TP154" s="128"/>
      <c r="TQ154" s="128"/>
      <c r="TR154" s="128"/>
      <c r="TS154" s="128"/>
      <c r="TT154" s="128"/>
      <c r="TU154" s="128"/>
      <c r="TV154" s="128"/>
      <c r="TW154" s="128"/>
      <c r="TX154" s="128"/>
      <c r="TY154" s="128"/>
      <c r="TZ154" s="128"/>
      <c r="UA154" s="128"/>
      <c r="UB154" s="128"/>
      <c r="UC154" s="128"/>
      <c r="UD154" s="128"/>
      <c r="UE154" s="128"/>
      <c r="UF154" s="128"/>
      <c r="UG154" s="128"/>
      <c r="UH154" s="128"/>
      <c r="UI154" s="128"/>
      <c r="UJ154" s="128"/>
      <c r="UK154" s="128"/>
      <c r="UL154" s="128"/>
      <c r="UM154" s="128"/>
      <c r="UN154" s="128"/>
      <c r="UO154" s="128"/>
      <c r="UP154" s="128"/>
      <c r="UQ154" s="128"/>
      <c r="UR154" s="128"/>
      <c r="US154" s="128"/>
      <c r="UT154" s="128"/>
      <c r="UU154" s="128"/>
      <c r="UV154" s="128"/>
      <c r="UW154" s="128"/>
      <c r="UX154" s="128"/>
      <c r="UY154" s="128"/>
      <c r="UZ154" s="128"/>
      <c r="VA154" s="128"/>
      <c r="VB154" s="128"/>
      <c r="VC154" s="128"/>
      <c r="VD154" s="128"/>
      <c r="VE154" s="128"/>
      <c r="VF154" s="128"/>
      <c r="VG154" s="128"/>
      <c r="VH154" s="128"/>
      <c r="VI154" s="128"/>
      <c r="VJ154" s="128"/>
      <c r="VK154" s="128"/>
      <c r="VL154" s="128"/>
      <c r="VM154" s="128"/>
      <c r="VN154" s="128"/>
      <c r="VO154" s="128"/>
      <c r="VP154" s="128"/>
      <c r="VQ154" s="128"/>
      <c r="VR154" s="128"/>
      <c r="VS154" s="128"/>
      <c r="VT154" s="128"/>
      <c r="VU154" s="128"/>
      <c r="VV154" s="128"/>
      <c r="VW154" s="128"/>
      <c r="VX154" s="128"/>
      <c r="VY154" s="128"/>
      <c r="VZ154" s="128"/>
      <c r="WA154" s="128"/>
      <c r="WB154" s="128"/>
      <c r="WC154" s="128"/>
      <c r="WD154" s="128"/>
      <c r="WE154" s="128"/>
      <c r="WF154" s="128"/>
      <c r="WG154" s="128"/>
      <c r="WH154" s="128"/>
      <c r="WI154" s="128"/>
      <c r="WJ154" s="128"/>
      <c r="WK154" s="128"/>
      <c r="WL154" s="128"/>
      <c r="WM154" s="128"/>
      <c r="WN154" s="128"/>
      <c r="WO154" s="128"/>
      <c r="WP154" s="128"/>
      <c r="WQ154" s="128"/>
      <c r="WR154" s="128"/>
      <c r="WS154" s="128"/>
      <c r="WT154" s="128"/>
      <c r="WU154" s="128"/>
      <c r="WV154" s="128"/>
      <c r="WW154" s="128"/>
      <c r="WX154" s="128"/>
      <c r="WY154" s="128"/>
      <c r="WZ154" s="128"/>
      <c r="XA154" s="128"/>
      <c r="XB154" s="128"/>
      <c r="XC154" s="128"/>
      <c r="XD154" s="128"/>
      <c r="XE154" s="128"/>
      <c r="XF154" s="128"/>
      <c r="XG154" s="128"/>
      <c r="XH154" s="128"/>
      <c r="XI154" s="128"/>
      <c r="XJ154" s="128"/>
      <c r="XK154" s="128"/>
      <c r="XL154" s="128"/>
      <c r="XM154" s="128"/>
      <c r="XN154" s="128"/>
      <c r="XO154" s="128"/>
      <c r="XP154" s="128"/>
      <c r="XQ154" s="128"/>
      <c r="XR154" s="128"/>
      <c r="XS154" s="128"/>
      <c r="XT154" s="128"/>
      <c r="XU154" s="128"/>
      <c r="XV154" s="128"/>
      <c r="XW154" s="128"/>
      <c r="XX154" s="128"/>
      <c r="XY154" s="128"/>
      <c r="XZ154" s="128"/>
      <c r="YA154" s="128"/>
      <c r="YB154" s="128"/>
      <c r="YC154" s="128"/>
      <c r="YD154" s="128"/>
      <c r="YE154" s="128"/>
      <c r="YF154" s="128"/>
      <c r="YG154" s="128"/>
      <c r="YH154" s="128"/>
      <c r="YI154" s="128"/>
      <c r="YJ154" s="128"/>
      <c r="YK154" s="128"/>
      <c r="YL154" s="128"/>
      <c r="YM154" s="128"/>
      <c r="YN154" s="128"/>
      <c r="YO154" s="128"/>
      <c r="YP154" s="128"/>
      <c r="YQ154" s="128"/>
      <c r="YR154" s="128"/>
      <c r="YS154" s="128"/>
      <c r="YT154" s="128"/>
      <c r="YU154" s="128"/>
      <c r="YV154" s="128"/>
      <c r="YW154" s="128"/>
      <c r="YX154" s="128"/>
      <c r="YY154" s="128"/>
      <c r="YZ154" s="128"/>
      <c r="ZA154" s="128"/>
      <c r="ZB154" s="128"/>
      <c r="ZC154" s="128"/>
      <c r="ZD154" s="128"/>
      <c r="ZE154" s="128"/>
      <c r="ZF154" s="128"/>
      <c r="ZG154" s="128"/>
      <c r="ZH154" s="128"/>
      <c r="ZI154" s="128"/>
      <c r="ZJ154" s="128"/>
      <c r="ZK154" s="128"/>
      <c r="ZL154" s="128"/>
      <c r="ZM154" s="128"/>
      <c r="ZN154" s="128"/>
      <c r="ZO154" s="128"/>
      <c r="ZP154" s="128"/>
      <c r="ZQ154" s="128"/>
      <c r="ZR154" s="128"/>
      <c r="ZS154" s="128"/>
      <c r="ZT154" s="128"/>
      <c r="ZU154" s="128"/>
      <c r="ZV154" s="128"/>
      <c r="ZW154" s="128"/>
      <c r="ZX154" s="128"/>
      <c r="ZY154" s="128"/>
      <c r="ZZ154" s="128"/>
      <c r="AAA154" s="128"/>
      <c r="AAB154" s="128"/>
      <c r="AAC154" s="128"/>
      <c r="AAD154" s="128"/>
      <c r="AAE154" s="128"/>
      <c r="AAF154" s="128"/>
      <c r="AAG154" s="128"/>
      <c r="AAH154" s="128"/>
      <c r="AAI154" s="128"/>
      <c r="AAJ154" s="128"/>
      <c r="AAK154" s="128"/>
      <c r="AAL154" s="128"/>
      <c r="AAM154" s="128"/>
      <c r="AAN154" s="128"/>
      <c r="AAO154" s="128"/>
      <c r="AAP154" s="128"/>
      <c r="AAQ154" s="128"/>
      <c r="AAR154" s="128"/>
      <c r="AAS154" s="128"/>
      <c r="AAT154" s="128"/>
      <c r="AAU154" s="128"/>
      <c r="AAV154" s="128"/>
      <c r="AAW154" s="128"/>
      <c r="AAX154" s="128"/>
      <c r="AAY154" s="128"/>
      <c r="AAZ154" s="128"/>
      <c r="ABA154" s="128"/>
      <c r="ABB154" s="128"/>
      <c r="ABC154" s="128"/>
      <c r="ABD154" s="128"/>
      <c r="ABE154" s="128"/>
      <c r="ABF154" s="128"/>
      <c r="ABG154" s="128"/>
      <c r="ABH154" s="128"/>
      <c r="ABI154" s="128"/>
      <c r="ABJ154" s="128"/>
      <c r="ABK154" s="128"/>
      <c r="ABL154" s="128"/>
      <c r="ABM154" s="128"/>
      <c r="ABN154" s="128"/>
      <c r="ABO154" s="128"/>
      <c r="ABP154" s="128"/>
      <c r="ABQ154" s="128"/>
      <c r="ABR154" s="128"/>
      <c r="ABS154" s="128"/>
      <c r="ABT154" s="128"/>
      <c r="ABU154" s="128"/>
      <c r="ABV154" s="128"/>
      <c r="ABW154" s="128"/>
      <c r="ABX154" s="128"/>
      <c r="ABY154" s="128"/>
      <c r="ABZ154" s="128"/>
      <c r="ACA154" s="128"/>
      <c r="ACB154" s="128"/>
      <c r="ACC154" s="128"/>
      <c r="ACD154" s="128"/>
      <c r="ACE154" s="128"/>
      <c r="ACF154" s="128"/>
      <c r="ACG154" s="128"/>
      <c r="ACH154" s="128"/>
      <c r="ACI154" s="128"/>
      <c r="ACJ154" s="128"/>
      <c r="ACK154" s="128"/>
      <c r="ACL154" s="128"/>
      <c r="ACM154" s="128"/>
      <c r="ACN154" s="128"/>
      <c r="ACO154" s="128"/>
      <c r="ACP154" s="128"/>
      <c r="ACQ154" s="128"/>
      <c r="ACR154" s="128"/>
      <c r="ACS154" s="128"/>
      <c r="ACT154" s="128"/>
      <c r="ACU154" s="128"/>
      <c r="ACV154" s="128"/>
      <c r="ACW154" s="128"/>
      <c r="ACX154" s="128"/>
      <c r="ACY154" s="128"/>
      <c r="ACZ154" s="128"/>
      <c r="ADA154" s="128"/>
      <c r="ADB154" s="128"/>
      <c r="ADC154" s="128"/>
      <c r="ADD154" s="128"/>
      <c r="ADE154" s="128"/>
      <c r="ADF154" s="128"/>
      <c r="ADG154" s="128"/>
      <c r="ADH154" s="128"/>
      <c r="ADI154" s="128"/>
      <c r="ADJ154" s="128"/>
      <c r="ADK154" s="128"/>
      <c r="ADL154" s="128"/>
      <c r="ADM154" s="128"/>
      <c r="ADN154" s="128"/>
      <c r="ADO154" s="128"/>
      <c r="ADP154" s="128"/>
      <c r="ADQ154" s="128"/>
      <c r="ADR154" s="128"/>
      <c r="ADS154" s="128"/>
      <c r="ADT154" s="128"/>
      <c r="ADU154" s="128"/>
      <c r="ADV154" s="128"/>
      <c r="ADW154" s="128"/>
      <c r="ADX154" s="128"/>
      <c r="ADY154" s="128"/>
      <c r="ADZ154" s="128"/>
      <c r="AEA154" s="128"/>
      <c r="AEB154" s="128"/>
      <c r="AEC154" s="128"/>
      <c r="AED154" s="128"/>
      <c r="AEE154" s="128"/>
      <c r="AEF154" s="128"/>
      <c r="AEG154" s="128"/>
      <c r="AEH154" s="128"/>
      <c r="AEI154" s="128"/>
      <c r="AEJ154" s="128"/>
      <c r="AEK154" s="128"/>
      <c r="AEL154" s="128"/>
      <c r="AEM154" s="128"/>
      <c r="AEN154" s="128"/>
      <c r="AEO154" s="128"/>
      <c r="AEP154" s="128"/>
      <c r="AEQ154" s="128"/>
      <c r="AER154" s="128"/>
      <c r="AES154" s="128"/>
      <c r="AET154" s="128"/>
      <c r="AEU154" s="128"/>
      <c r="AEV154" s="128"/>
      <c r="AEW154" s="128"/>
      <c r="AEX154" s="128"/>
      <c r="AEY154" s="128"/>
      <c r="AEZ154" s="128"/>
      <c r="AFA154" s="128"/>
      <c r="AFB154" s="128"/>
      <c r="AFC154" s="128"/>
      <c r="AFD154" s="128"/>
      <c r="AFE154" s="128"/>
      <c r="AFF154" s="128"/>
      <c r="AFG154" s="128"/>
      <c r="AFH154" s="128"/>
      <c r="AFI154" s="128"/>
      <c r="AFJ154" s="128"/>
      <c r="AFK154" s="128"/>
      <c r="AFL154" s="128"/>
      <c r="AFM154" s="128"/>
      <c r="AFN154" s="128"/>
      <c r="AFO154" s="128"/>
      <c r="AFP154" s="128"/>
      <c r="AFQ154" s="128"/>
      <c r="AFR154" s="128"/>
      <c r="AFS154" s="128"/>
      <c r="AFT154" s="128"/>
      <c r="AFU154" s="128"/>
      <c r="AFV154" s="128"/>
      <c r="AFW154" s="128"/>
      <c r="AFX154" s="128"/>
      <c r="AFY154" s="128"/>
      <c r="AFZ154" s="128"/>
      <c r="AGA154" s="128"/>
      <c r="AGB154" s="128"/>
      <c r="AGC154" s="128"/>
      <c r="AGD154" s="128"/>
      <c r="AGE154" s="128"/>
      <c r="AGF154" s="128"/>
      <c r="AGG154" s="128"/>
      <c r="AGH154" s="128"/>
      <c r="AGI154" s="128"/>
      <c r="AGJ154" s="128"/>
      <c r="AGK154" s="128"/>
      <c r="AGL154" s="128"/>
      <c r="AGM154" s="128"/>
      <c r="AGN154" s="128"/>
      <c r="AGO154" s="128"/>
      <c r="AGP154" s="128"/>
      <c r="AGQ154" s="128"/>
      <c r="AGR154" s="128"/>
      <c r="AGS154" s="128"/>
      <c r="AGT154" s="128"/>
      <c r="AGU154" s="128"/>
      <c r="AGV154" s="128"/>
      <c r="AGW154" s="128"/>
      <c r="AGX154" s="128"/>
      <c r="AGY154" s="128"/>
      <c r="AGZ154" s="128"/>
      <c r="AHA154" s="128"/>
      <c r="AHB154" s="128"/>
      <c r="AHC154" s="128"/>
      <c r="AHD154" s="128"/>
      <c r="AHE154" s="128"/>
      <c r="AHF154" s="128"/>
      <c r="AHG154" s="128"/>
      <c r="AHH154" s="128"/>
      <c r="AHI154" s="128"/>
      <c r="AHJ154" s="128"/>
      <c r="AHK154" s="128"/>
      <c r="AHL154" s="128"/>
      <c r="AHM154" s="128"/>
      <c r="AHN154" s="128"/>
      <c r="AHO154" s="128"/>
      <c r="AHP154" s="128"/>
      <c r="AHQ154" s="128"/>
      <c r="AHR154" s="128"/>
      <c r="AHS154" s="128"/>
      <c r="AHT154" s="128"/>
      <c r="AHU154" s="128"/>
      <c r="AHV154" s="128"/>
      <c r="AHW154" s="128"/>
      <c r="AHX154" s="128"/>
      <c r="AHY154" s="128"/>
      <c r="AHZ154" s="128"/>
      <c r="AIA154" s="128"/>
      <c r="AIB154" s="128"/>
      <c r="AIC154" s="128"/>
      <c r="AID154" s="128"/>
      <c r="AIE154" s="128"/>
      <c r="AIF154" s="128"/>
      <c r="AIG154" s="128"/>
      <c r="AIH154" s="128"/>
      <c r="AII154" s="128"/>
      <c r="AIJ154" s="128"/>
      <c r="AIK154" s="128"/>
      <c r="AIL154" s="128"/>
      <c r="AIM154" s="128"/>
      <c r="AIN154" s="128"/>
      <c r="AIO154" s="128"/>
      <c r="AIP154" s="128"/>
      <c r="AIQ154" s="128"/>
      <c r="AIR154" s="128"/>
      <c r="AIS154" s="128"/>
      <c r="AIT154" s="128"/>
      <c r="AIU154" s="128"/>
      <c r="AIV154" s="128"/>
      <c r="AIW154" s="128"/>
      <c r="AIX154" s="128"/>
      <c r="AIY154" s="128"/>
      <c r="AIZ154" s="128"/>
      <c r="AJA154" s="128"/>
      <c r="AJB154" s="128"/>
      <c r="AJC154" s="128"/>
      <c r="AJD154" s="128"/>
      <c r="AJE154" s="128"/>
      <c r="AJF154" s="128"/>
      <c r="AJG154" s="128"/>
      <c r="AJH154" s="128"/>
      <c r="AJI154" s="128"/>
      <c r="AJJ154" s="128"/>
      <c r="AJK154" s="128"/>
      <c r="AJL154" s="128"/>
      <c r="AJM154" s="128"/>
      <c r="AJN154" s="128"/>
      <c r="AJO154" s="128"/>
      <c r="AJP154" s="128"/>
      <c r="AJQ154" s="128"/>
      <c r="AJR154" s="128"/>
      <c r="AJS154" s="128"/>
      <c r="AJT154" s="128"/>
      <c r="AJU154" s="128"/>
      <c r="AJV154" s="128"/>
      <c r="AJW154" s="128"/>
      <c r="AJX154" s="128"/>
      <c r="AJY154" s="128"/>
      <c r="AJZ154" s="128"/>
      <c r="AKA154" s="128"/>
      <c r="AKB154" s="128"/>
      <c r="AKC154" s="128"/>
      <c r="AKD154" s="128"/>
      <c r="AKE154" s="128"/>
      <c r="AKF154" s="128"/>
      <c r="AKG154" s="128"/>
      <c r="AKH154" s="128"/>
      <c r="AKI154" s="128"/>
      <c r="AKJ154" s="128"/>
      <c r="AKK154" s="128"/>
      <c r="AKL154" s="128"/>
      <c r="AKM154" s="128"/>
      <c r="AKN154" s="128"/>
      <c r="AKO154" s="128"/>
      <c r="AKP154" s="128"/>
      <c r="AKQ154" s="128"/>
      <c r="AKR154" s="128"/>
      <c r="AKS154" s="128"/>
      <c r="AKT154" s="128"/>
      <c r="AKU154" s="128"/>
      <c r="AKV154" s="128"/>
      <c r="AKW154" s="128"/>
      <c r="AKX154" s="128"/>
      <c r="AKY154" s="128"/>
      <c r="AKZ154" s="128"/>
      <c r="ALA154" s="128"/>
      <c r="ALB154" s="128"/>
      <c r="ALC154" s="128"/>
      <c r="ALD154" s="128"/>
      <c r="ALE154" s="128"/>
      <c r="ALF154" s="128"/>
      <c r="ALG154" s="128"/>
      <c r="ALH154" s="128"/>
      <c r="ALI154" s="128"/>
      <c r="ALJ154" s="128"/>
      <c r="ALK154" s="128"/>
      <c r="ALL154" s="128"/>
      <c r="ALM154" s="128"/>
      <c r="ALN154" s="128"/>
      <c r="ALO154" s="128"/>
      <c r="ALP154" s="128"/>
      <c r="ALQ154" s="128"/>
      <c r="ALR154" s="128"/>
      <c r="ALS154" s="128"/>
      <c r="ALT154" s="128"/>
      <c r="ALU154" s="128"/>
      <c r="ALV154" s="128"/>
      <c r="ALW154" s="128"/>
      <c r="ALX154" s="128"/>
      <c r="ALY154" s="128"/>
      <c r="ALZ154" s="128"/>
      <c r="AMA154" s="128"/>
      <c r="AMB154" s="128"/>
      <c r="AMC154" s="128"/>
      <c r="AMD154" s="128"/>
      <c r="AME154" s="128"/>
      <c r="AMF154" s="128"/>
      <c r="AMG154" s="128"/>
      <c r="AMH154" s="128"/>
    </row>
    <row r="155" spans="1:1022" ht="16.5" customHeight="1" x14ac:dyDescent="0.3">
      <c r="A155" s="239" t="s">
        <v>22</v>
      </c>
      <c r="B155" s="239" t="s">
        <v>23</v>
      </c>
      <c r="C155" s="239" t="s">
        <v>24</v>
      </c>
      <c r="D155" s="242" t="s">
        <v>25</v>
      </c>
      <c r="E155" s="242"/>
      <c r="F155" s="242"/>
      <c r="G155" s="243" t="s">
        <v>26</v>
      </c>
      <c r="H155" s="242" t="s">
        <v>27</v>
      </c>
      <c r="I155" s="242"/>
      <c r="J155" s="242"/>
      <c r="K155" s="242"/>
      <c r="L155" s="242" t="s">
        <v>28</v>
      </c>
      <c r="M155" s="242"/>
      <c r="N155" s="242"/>
      <c r="O155" s="242"/>
    </row>
    <row r="156" spans="1:1022" x14ac:dyDescent="0.3">
      <c r="A156" s="240"/>
      <c r="B156" s="241"/>
      <c r="C156" s="240"/>
      <c r="D156" s="158" t="s">
        <v>29</v>
      </c>
      <c r="E156" s="158" t="s">
        <v>30</v>
      </c>
      <c r="F156" s="158" t="s">
        <v>31</v>
      </c>
      <c r="G156" s="244"/>
      <c r="H156" s="158" t="s">
        <v>32</v>
      </c>
      <c r="I156" s="158" t="s">
        <v>33</v>
      </c>
      <c r="J156" s="158" t="s">
        <v>34</v>
      </c>
      <c r="K156" s="158" t="s">
        <v>35</v>
      </c>
      <c r="L156" s="158" t="s">
        <v>36</v>
      </c>
      <c r="M156" s="158" t="s">
        <v>37</v>
      </c>
      <c r="N156" s="158" t="s">
        <v>38</v>
      </c>
      <c r="O156" s="158" t="s">
        <v>39</v>
      </c>
    </row>
    <row r="157" spans="1:1022" x14ac:dyDescent="0.3">
      <c r="A157" s="159">
        <v>1</v>
      </c>
      <c r="B157" s="159">
        <v>2</v>
      </c>
      <c r="C157" s="159">
        <v>3</v>
      </c>
      <c r="D157" s="159">
        <v>4</v>
      </c>
      <c r="E157" s="159">
        <v>5</v>
      </c>
      <c r="F157" s="159">
        <v>6</v>
      </c>
      <c r="G157" s="159">
        <v>7</v>
      </c>
      <c r="H157" s="159">
        <v>8</v>
      </c>
      <c r="I157" s="159">
        <v>9</v>
      </c>
      <c r="J157" s="159">
        <v>10</v>
      </c>
      <c r="K157" s="159">
        <v>11</v>
      </c>
      <c r="L157" s="159">
        <v>12</v>
      </c>
      <c r="M157" s="159">
        <v>13</v>
      </c>
      <c r="N157" s="159">
        <v>14</v>
      </c>
      <c r="O157" s="159">
        <v>15</v>
      </c>
    </row>
    <row r="158" spans="1:1022" x14ac:dyDescent="0.3">
      <c r="A158" s="134" t="s">
        <v>0</v>
      </c>
      <c r="B158" s="134"/>
      <c r="C158" s="134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</row>
    <row r="159" spans="1:1022" x14ac:dyDescent="0.3">
      <c r="A159" s="162" t="s">
        <v>293</v>
      </c>
      <c r="B159" s="167" t="s">
        <v>294</v>
      </c>
      <c r="C159" s="164">
        <v>20</v>
      </c>
      <c r="D159" s="165">
        <v>4.6399999999999997</v>
      </c>
      <c r="E159" s="165">
        <v>5.9</v>
      </c>
      <c r="F159" s="165"/>
      <c r="G159" s="165">
        <v>72.8</v>
      </c>
      <c r="H159" s="165">
        <v>0.01</v>
      </c>
      <c r="I159" s="165">
        <v>0.14000000000000001</v>
      </c>
      <c r="J159" s="165">
        <v>57.6</v>
      </c>
      <c r="K159" s="165">
        <v>0.1</v>
      </c>
      <c r="L159" s="165">
        <v>176</v>
      </c>
      <c r="M159" s="165">
        <v>100</v>
      </c>
      <c r="N159" s="165">
        <v>7</v>
      </c>
      <c r="O159" s="165">
        <v>0.2</v>
      </c>
    </row>
    <row r="160" spans="1:1022" x14ac:dyDescent="0.3">
      <c r="A160" s="166" t="s">
        <v>534</v>
      </c>
      <c r="B160" s="167" t="s">
        <v>511</v>
      </c>
      <c r="C160" s="164">
        <v>70</v>
      </c>
      <c r="D160" s="165">
        <v>6.82</v>
      </c>
      <c r="E160" s="165">
        <v>4.3</v>
      </c>
      <c r="F160" s="165">
        <v>1.52</v>
      </c>
      <c r="G160" s="165">
        <v>71.84</v>
      </c>
      <c r="H160" s="165">
        <v>0.01</v>
      </c>
      <c r="I160" s="165">
        <v>0.26</v>
      </c>
      <c r="J160" s="165">
        <v>2</v>
      </c>
      <c r="K160" s="165">
        <v>1.76</v>
      </c>
      <c r="L160" s="165">
        <v>31.07</v>
      </c>
      <c r="M160" s="165">
        <v>33.5</v>
      </c>
      <c r="N160" s="165">
        <v>7.93</v>
      </c>
      <c r="O160" s="165">
        <v>0.14000000000000001</v>
      </c>
    </row>
    <row r="161" spans="1:15" ht="30.75" customHeight="1" x14ac:dyDescent="0.3">
      <c r="A161" s="162" t="s">
        <v>529</v>
      </c>
      <c r="B161" s="167" t="s">
        <v>807</v>
      </c>
      <c r="C161" s="164">
        <v>250</v>
      </c>
      <c r="D161" s="165">
        <v>10.23</v>
      </c>
      <c r="E161" s="165">
        <v>8.76</v>
      </c>
      <c r="F161" s="165">
        <v>41.32</v>
      </c>
      <c r="G161" s="165">
        <v>285.89</v>
      </c>
      <c r="H161" s="165">
        <v>0.28999999999999998</v>
      </c>
      <c r="I161" s="165">
        <v>3.06</v>
      </c>
      <c r="J161" s="165">
        <v>35.299999999999997</v>
      </c>
      <c r="K161" s="165">
        <v>0.73</v>
      </c>
      <c r="L161" s="165">
        <v>177.47</v>
      </c>
      <c r="M161" s="165">
        <v>285.39</v>
      </c>
      <c r="N161" s="165">
        <v>33.03</v>
      </c>
      <c r="O161" s="165">
        <v>2.1</v>
      </c>
    </row>
    <row r="162" spans="1:15" x14ac:dyDescent="0.3">
      <c r="A162" s="166" t="s">
        <v>530</v>
      </c>
      <c r="B162" s="167" t="s">
        <v>241</v>
      </c>
      <c r="C162" s="164">
        <v>200</v>
      </c>
      <c r="D162" s="165">
        <v>0.31</v>
      </c>
      <c r="E162" s="165">
        <v>0.1</v>
      </c>
      <c r="F162" s="165">
        <v>4.5</v>
      </c>
      <c r="G162" s="165">
        <v>21.22</v>
      </c>
      <c r="H162" s="165"/>
      <c r="I162" s="165">
        <v>2.35</v>
      </c>
      <c r="J162" s="165">
        <v>1.7</v>
      </c>
      <c r="K162" s="165">
        <v>0.15</v>
      </c>
      <c r="L162" s="165">
        <v>8.6999999999999993</v>
      </c>
      <c r="M162" s="165">
        <v>10.64</v>
      </c>
      <c r="N162" s="165">
        <v>5.45</v>
      </c>
      <c r="O162" s="165">
        <v>0.88</v>
      </c>
    </row>
    <row r="163" spans="1:15" x14ac:dyDescent="0.3">
      <c r="A163" s="166"/>
      <c r="B163" s="167" t="s">
        <v>219</v>
      </c>
      <c r="C163" s="164">
        <v>50</v>
      </c>
      <c r="D163" s="165">
        <v>3.3</v>
      </c>
      <c r="E163" s="165">
        <v>0.6</v>
      </c>
      <c r="F163" s="165">
        <v>19.82</v>
      </c>
      <c r="G163" s="165">
        <v>99</v>
      </c>
      <c r="H163" s="165">
        <v>0.09</v>
      </c>
      <c r="I163" s="165"/>
      <c r="J163" s="165"/>
      <c r="K163" s="165">
        <v>0.7</v>
      </c>
      <c r="L163" s="165">
        <v>14.5</v>
      </c>
      <c r="M163" s="165">
        <v>75</v>
      </c>
      <c r="N163" s="165">
        <v>23.5</v>
      </c>
      <c r="O163" s="165">
        <v>1.95</v>
      </c>
    </row>
    <row r="164" spans="1:15" x14ac:dyDescent="0.3">
      <c r="A164" s="132" t="s">
        <v>512</v>
      </c>
      <c r="B164" s="133"/>
      <c r="C164" s="168">
        <v>590</v>
      </c>
      <c r="D164" s="165">
        <v>25.3</v>
      </c>
      <c r="E164" s="165">
        <v>19.66</v>
      </c>
      <c r="F164" s="165">
        <v>67.16</v>
      </c>
      <c r="G164" s="165">
        <v>550.75</v>
      </c>
      <c r="H164" s="165">
        <v>0.4</v>
      </c>
      <c r="I164" s="165">
        <v>5.81</v>
      </c>
      <c r="J164" s="165">
        <v>96.6</v>
      </c>
      <c r="K164" s="165">
        <v>3.44</v>
      </c>
      <c r="L164" s="165">
        <v>407.74</v>
      </c>
      <c r="M164" s="165">
        <v>504.53</v>
      </c>
      <c r="N164" s="165">
        <v>76.91</v>
      </c>
      <c r="O164" s="165">
        <v>5.27</v>
      </c>
    </row>
    <row r="165" spans="1:15" x14ac:dyDescent="0.3">
      <c r="A165" s="134" t="s">
        <v>636</v>
      </c>
      <c r="B165" s="134"/>
      <c r="C165" s="134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</row>
    <row r="166" spans="1:15" x14ac:dyDescent="0.3">
      <c r="A166" s="166" t="s">
        <v>275</v>
      </c>
      <c r="B166" s="167" t="s">
        <v>42</v>
      </c>
      <c r="C166" s="164">
        <v>150</v>
      </c>
      <c r="D166" s="165">
        <v>0.6</v>
      </c>
      <c r="E166" s="165">
        <v>0.6</v>
      </c>
      <c r="F166" s="165">
        <v>14.7</v>
      </c>
      <c r="G166" s="165">
        <v>70.5</v>
      </c>
      <c r="H166" s="165">
        <v>0.05</v>
      </c>
      <c r="I166" s="165">
        <v>15</v>
      </c>
      <c r="J166" s="165">
        <v>7.5</v>
      </c>
      <c r="K166" s="165">
        <v>0.3</v>
      </c>
      <c r="L166" s="165">
        <v>24</v>
      </c>
      <c r="M166" s="165">
        <v>16.5</v>
      </c>
      <c r="N166" s="165">
        <v>13.5</v>
      </c>
      <c r="O166" s="165">
        <v>3.3</v>
      </c>
    </row>
    <row r="167" spans="1:15" x14ac:dyDescent="0.3">
      <c r="A167" s="166"/>
      <c r="B167" s="167" t="s">
        <v>222</v>
      </c>
      <c r="C167" s="164">
        <v>30</v>
      </c>
      <c r="D167" s="165">
        <v>2.37</v>
      </c>
      <c r="E167" s="165">
        <v>6.18</v>
      </c>
      <c r="F167" s="165">
        <v>11.96</v>
      </c>
      <c r="G167" s="165">
        <v>114.4</v>
      </c>
      <c r="H167" s="165">
        <v>0.05</v>
      </c>
      <c r="I167" s="165">
        <v>1.28</v>
      </c>
      <c r="J167" s="165">
        <v>60.1</v>
      </c>
      <c r="K167" s="165">
        <v>0.99</v>
      </c>
      <c r="L167" s="165">
        <v>32.9</v>
      </c>
      <c r="M167" s="165">
        <v>56.1</v>
      </c>
      <c r="N167" s="165">
        <v>32.700000000000003</v>
      </c>
      <c r="O167" s="165">
        <v>0.82</v>
      </c>
    </row>
    <row r="168" spans="1:15" x14ac:dyDescent="0.3">
      <c r="A168" s="132" t="s">
        <v>637</v>
      </c>
      <c r="B168" s="133"/>
      <c r="C168" s="168">
        <v>180</v>
      </c>
      <c r="D168" s="165">
        <v>2.97</v>
      </c>
      <c r="E168" s="165">
        <v>6.78</v>
      </c>
      <c r="F168" s="165">
        <v>26.66</v>
      </c>
      <c r="G168" s="165">
        <v>184.9</v>
      </c>
      <c r="H168" s="165">
        <v>0.1</v>
      </c>
      <c r="I168" s="165">
        <v>16.28</v>
      </c>
      <c r="J168" s="165">
        <v>67.599999999999994</v>
      </c>
      <c r="K168" s="165">
        <v>1.29</v>
      </c>
      <c r="L168" s="165">
        <v>56.9</v>
      </c>
      <c r="M168" s="165">
        <v>72.599999999999994</v>
      </c>
      <c r="N168" s="165">
        <v>46.2</v>
      </c>
      <c r="O168" s="165">
        <v>4.12</v>
      </c>
    </row>
    <row r="169" spans="1:15" x14ac:dyDescent="0.3">
      <c r="A169" s="134" t="s">
        <v>11</v>
      </c>
      <c r="B169" s="134"/>
      <c r="C169" s="134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</row>
    <row r="170" spans="1:15" x14ac:dyDescent="0.3">
      <c r="A170" s="162" t="s">
        <v>550</v>
      </c>
      <c r="B170" s="167" t="s">
        <v>519</v>
      </c>
      <c r="C170" s="164">
        <v>100</v>
      </c>
      <c r="D170" s="165">
        <v>4.3099999999999996</v>
      </c>
      <c r="E170" s="165">
        <v>5.57</v>
      </c>
      <c r="F170" s="165">
        <v>10.07</v>
      </c>
      <c r="G170" s="165">
        <v>108.26</v>
      </c>
      <c r="H170" s="165">
        <v>0.11</v>
      </c>
      <c r="I170" s="165">
        <v>12.68</v>
      </c>
      <c r="J170" s="165">
        <v>169.85</v>
      </c>
      <c r="K170" s="165">
        <v>2.65</v>
      </c>
      <c r="L170" s="165">
        <v>20.23</v>
      </c>
      <c r="M170" s="165">
        <v>82.75</v>
      </c>
      <c r="N170" s="165">
        <v>33.01</v>
      </c>
      <c r="O170" s="165">
        <v>0.87</v>
      </c>
    </row>
    <row r="171" spans="1:15" ht="34.5" customHeight="1" x14ac:dyDescent="0.3">
      <c r="A171" s="166" t="s">
        <v>287</v>
      </c>
      <c r="B171" s="167" t="s">
        <v>814</v>
      </c>
      <c r="C171" s="164">
        <v>265</v>
      </c>
      <c r="D171" s="165">
        <v>11.14</v>
      </c>
      <c r="E171" s="165">
        <v>6</v>
      </c>
      <c r="F171" s="165">
        <v>19.690000000000001</v>
      </c>
      <c r="G171" s="165">
        <v>177.61</v>
      </c>
      <c r="H171" s="165">
        <v>0.27</v>
      </c>
      <c r="I171" s="165">
        <v>13.99</v>
      </c>
      <c r="J171" s="165">
        <v>209.19</v>
      </c>
      <c r="K171" s="165">
        <v>2.5300000000000002</v>
      </c>
      <c r="L171" s="165">
        <v>40.53</v>
      </c>
      <c r="M171" s="165">
        <v>127.16</v>
      </c>
      <c r="N171" s="165">
        <v>54.879999999999995</v>
      </c>
      <c r="O171" s="165">
        <v>2.46</v>
      </c>
    </row>
    <row r="172" spans="1:15" ht="28" x14ac:dyDescent="0.3">
      <c r="A172" s="166" t="s">
        <v>551</v>
      </c>
      <c r="B172" s="167" t="s">
        <v>815</v>
      </c>
      <c r="C172" s="164">
        <v>120</v>
      </c>
      <c r="D172" s="165">
        <v>18.36</v>
      </c>
      <c r="E172" s="165">
        <v>10.24</v>
      </c>
      <c r="F172" s="165">
        <v>5.09</v>
      </c>
      <c r="G172" s="165">
        <v>186.01</v>
      </c>
      <c r="H172" s="165">
        <v>0.64</v>
      </c>
      <c r="I172" s="165">
        <v>4.3100000000000005</v>
      </c>
      <c r="J172" s="165">
        <v>3.5700000000000003</v>
      </c>
      <c r="K172" s="165">
        <v>0.56000000000000005</v>
      </c>
      <c r="L172" s="165">
        <v>20.3</v>
      </c>
      <c r="M172" s="165">
        <v>202.48</v>
      </c>
      <c r="N172" s="165">
        <v>35.79</v>
      </c>
      <c r="O172" s="165">
        <v>3.01</v>
      </c>
    </row>
    <row r="173" spans="1:15" x14ac:dyDescent="0.3">
      <c r="A173" s="162" t="s">
        <v>286</v>
      </c>
      <c r="B173" s="167" t="s">
        <v>239</v>
      </c>
      <c r="C173" s="164">
        <v>180</v>
      </c>
      <c r="D173" s="165">
        <v>8.36</v>
      </c>
      <c r="E173" s="165">
        <v>5.8</v>
      </c>
      <c r="F173" s="165">
        <v>37.75</v>
      </c>
      <c r="G173" s="165">
        <v>236.33</v>
      </c>
      <c r="H173" s="165">
        <v>0.28000000000000003</v>
      </c>
      <c r="I173" s="165"/>
      <c r="J173" s="165">
        <v>23.82</v>
      </c>
      <c r="K173" s="165">
        <v>0.57999999999999996</v>
      </c>
      <c r="L173" s="165">
        <v>15.14</v>
      </c>
      <c r="M173" s="165">
        <v>198.33</v>
      </c>
      <c r="N173" s="165">
        <v>132.07</v>
      </c>
      <c r="O173" s="165">
        <v>4.4400000000000004</v>
      </c>
    </row>
    <row r="174" spans="1:15" x14ac:dyDescent="0.3">
      <c r="A174" s="166" t="s">
        <v>539</v>
      </c>
      <c r="B174" s="167" t="s">
        <v>244</v>
      </c>
      <c r="C174" s="164">
        <v>200</v>
      </c>
      <c r="D174" s="165">
        <v>0.78</v>
      </c>
      <c r="E174" s="165">
        <v>0.05</v>
      </c>
      <c r="F174" s="165">
        <v>10.85</v>
      </c>
      <c r="G174" s="165">
        <v>47.6</v>
      </c>
      <c r="H174" s="165">
        <v>0.02</v>
      </c>
      <c r="I174" s="165">
        <v>0.6</v>
      </c>
      <c r="J174" s="165">
        <v>87.45</v>
      </c>
      <c r="K174" s="165">
        <v>0.83</v>
      </c>
      <c r="L174" s="165">
        <v>24</v>
      </c>
      <c r="M174" s="165">
        <v>21.9</v>
      </c>
      <c r="N174" s="165">
        <v>15.75</v>
      </c>
      <c r="O174" s="165">
        <v>0.48</v>
      </c>
    </row>
    <row r="175" spans="1:15" x14ac:dyDescent="0.3">
      <c r="A175" s="169"/>
      <c r="B175" s="167" t="s">
        <v>69</v>
      </c>
      <c r="C175" s="164">
        <v>70</v>
      </c>
      <c r="D175" s="165">
        <v>3.43</v>
      </c>
      <c r="E175" s="165">
        <v>0.7</v>
      </c>
      <c r="F175" s="165">
        <v>31.36</v>
      </c>
      <c r="G175" s="165">
        <v>147</v>
      </c>
      <c r="H175" s="165">
        <v>0.06</v>
      </c>
      <c r="I175" s="165"/>
      <c r="J175" s="165"/>
      <c r="K175" s="165">
        <v>0.49</v>
      </c>
      <c r="L175" s="165">
        <v>12.6</v>
      </c>
      <c r="M175" s="165">
        <v>64.400000000000006</v>
      </c>
      <c r="N175" s="165">
        <v>14</v>
      </c>
      <c r="O175" s="165">
        <v>2.0299999999999998</v>
      </c>
    </row>
    <row r="176" spans="1:15" x14ac:dyDescent="0.3">
      <c r="A176" s="132" t="s">
        <v>43</v>
      </c>
      <c r="B176" s="133"/>
      <c r="C176" s="168">
        <v>935</v>
      </c>
      <c r="D176" s="165">
        <v>46.38</v>
      </c>
      <c r="E176" s="165">
        <v>28.36</v>
      </c>
      <c r="F176" s="165">
        <v>114.81</v>
      </c>
      <c r="G176" s="165">
        <v>902.81</v>
      </c>
      <c r="H176" s="165">
        <v>1.38</v>
      </c>
      <c r="I176" s="165">
        <v>31.58</v>
      </c>
      <c r="J176" s="165">
        <v>493.88</v>
      </c>
      <c r="K176" s="165">
        <v>7.64</v>
      </c>
      <c r="L176" s="165">
        <v>132.80000000000001</v>
      </c>
      <c r="M176" s="165">
        <v>697.02</v>
      </c>
      <c r="N176" s="165">
        <v>285.5</v>
      </c>
      <c r="O176" s="165">
        <v>13.29</v>
      </c>
    </row>
    <row r="177" spans="1:1022" x14ac:dyDescent="0.3">
      <c r="A177" s="134" t="s">
        <v>638</v>
      </c>
      <c r="B177" s="134"/>
      <c r="C177" s="134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</row>
    <row r="178" spans="1:1022" x14ac:dyDescent="0.3">
      <c r="A178" s="166" t="s">
        <v>275</v>
      </c>
      <c r="B178" s="167" t="s">
        <v>42</v>
      </c>
      <c r="C178" s="164">
        <v>150</v>
      </c>
      <c r="D178" s="165">
        <v>0.6</v>
      </c>
      <c r="E178" s="165">
        <v>0.6</v>
      </c>
      <c r="F178" s="165">
        <v>14.7</v>
      </c>
      <c r="G178" s="165">
        <v>70.5</v>
      </c>
      <c r="H178" s="165">
        <v>0.05</v>
      </c>
      <c r="I178" s="165">
        <v>15</v>
      </c>
      <c r="J178" s="165">
        <v>7.5</v>
      </c>
      <c r="K178" s="165">
        <v>0.3</v>
      </c>
      <c r="L178" s="165">
        <v>24</v>
      </c>
      <c r="M178" s="165">
        <v>16.5</v>
      </c>
      <c r="N178" s="165">
        <v>13.5</v>
      </c>
      <c r="O178" s="165">
        <v>3.3</v>
      </c>
    </row>
    <row r="179" spans="1:1022" x14ac:dyDescent="0.3">
      <c r="A179" s="170"/>
      <c r="B179" s="167" t="s">
        <v>513</v>
      </c>
      <c r="C179" s="164">
        <v>200</v>
      </c>
      <c r="D179" s="165">
        <v>6</v>
      </c>
      <c r="E179" s="165">
        <v>2</v>
      </c>
      <c r="F179" s="165">
        <v>8</v>
      </c>
      <c r="G179" s="165">
        <v>80</v>
      </c>
      <c r="H179" s="165">
        <v>0.08</v>
      </c>
      <c r="I179" s="165">
        <v>1.4</v>
      </c>
      <c r="J179" s="165"/>
      <c r="K179" s="165"/>
      <c r="L179" s="165">
        <v>240</v>
      </c>
      <c r="M179" s="165">
        <v>180</v>
      </c>
      <c r="N179" s="165">
        <v>28</v>
      </c>
      <c r="O179" s="165">
        <v>0.2</v>
      </c>
    </row>
    <row r="180" spans="1:1022" x14ac:dyDescent="0.3">
      <c r="A180" s="132" t="s">
        <v>639</v>
      </c>
      <c r="B180" s="133"/>
      <c r="C180" s="168">
        <v>350</v>
      </c>
      <c r="D180" s="165">
        <v>6.6</v>
      </c>
      <c r="E180" s="165">
        <v>2.6</v>
      </c>
      <c r="F180" s="165">
        <v>22.7</v>
      </c>
      <c r="G180" s="165">
        <v>150.5</v>
      </c>
      <c r="H180" s="165">
        <v>0.13</v>
      </c>
      <c r="I180" s="165">
        <v>16.399999999999999</v>
      </c>
      <c r="J180" s="165">
        <v>7.5</v>
      </c>
      <c r="K180" s="165">
        <v>0.3</v>
      </c>
      <c r="L180" s="165">
        <v>264</v>
      </c>
      <c r="M180" s="165">
        <v>196.5</v>
      </c>
      <c r="N180" s="165">
        <v>41.5</v>
      </c>
      <c r="O180" s="165">
        <v>3.5</v>
      </c>
    </row>
    <row r="181" spans="1:1022" x14ac:dyDescent="0.3">
      <c r="A181" s="132" t="s">
        <v>44</v>
      </c>
      <c r="B181" s="133"/>
      <c r="C181" s="171">
        <v>2055</v>
      </c>
      <c r="D181" s="165">
        <v>81.25</v>
      </c>
      <c r="E181" s="165">
        <v>57.4</v>
      </c>
      <c r="F181" s="165">
        <v>231.33</v>
      </c>
      <c r="G181" s="165">
        <v>1788.96</v>
      </c>
      <c r="H181" s="165">
        <v>2.0099999999999998</v>
      </c>
      <c r="I181" s="165">
        <v>70.069999999999993</v>
      </c>
      <c r="J181" s="165">
        <v>665.58</v>
      </c>
      <c r="K181" s="165">
        <v>12.67</v>
      </c>
      <c r="L181" s="165">
        <v>861.44</v>
      </c>
      <c r="M181" s="165">
        <v>1470.65</v>
      </c>
      <c r="N181" s="165">
        <v>450.11</v>
      </c>
      <c r="O181" s="165">
        <v>26.18</v>
      </c>
    </row>
    <row r="182" spans="1:1022" x14ac:dyDescent="0.3">
      <c r="A182" s="129" t="s">
        <v>154</v>
      </c>
      <c r="B182" s="128" t="s">
        <v>792</v>
      </c>
      <c r="C182" s="157"/>
      <c r="D182" s="173"/>
      <c r="E182" s="173"/>
      <c r="F182" s="173"/>
      <c r="G182" s="173"/>
      <c r="H182" s="173"/>
      <c r="I182" s="173"/>
      <c r="J182" s="174"/>
      <c r="K182" s="174"/>
      <c r="L182" s="174"/>
      <c r="M182" s="174"/>
      <c r="N182" s="174"/>
      <c r="O182" s="174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  <c r="CU182" s="128"/>
      <c r="CV182" s="128"/>
      <c r="CW182" s="128"/>
      <c r="CX182" s="128"/>
      <c r="CY182" s="128"/>
      <c r="CZ182" s="128"/>
      <c r="DA182" s="128"/>
      <c r="DB182" s="128"/>
      <c r="DC182" s="128"/>
      <c r="DD182" s="128"/>
      <c r="DE182" s="128"/>
      <c r="DF182" s="128"/>
      <c r="DG182" s="128"/>
      <c r="DH182" s="128"/>
      <c r="DI182" s="128"/>
      <c r="DJ182" s="128"/>
      <c r="DK182" s="128"/>
      <c r="DL182" s="128"/>
      <c r="DM182" s="128"/>
      <c r="DN182" s="128"/>
      <c r="DO182" s="128"/>
      <c r="DP182" s="128"/>
      <c r="DQ182" s="128"/>
      <c r="DR182" s="128"/>
      <c r="DS182" s="128"/>
      <c r="DT182" s="128"/>
      <c r="DU182" s="128"/>
      <c r="DV182" s="128"/>
      <c r="DW182" s="128"/>
      <c r="DX182" s="128"/>
      <c r="DY182" s="128"/>
      <c r="DZ182" s="128"/>
      <c r="EA182" s="128"/>
      <c r="EB182" s="128"/>
      <c r="EC182" s="128"/>
      <c r="ED182" s="128"/>
      <c r="EE182" s="128"/>
      <c r="EF182" s="128"/>
      <c r="EG182" s="128"/>
      <c r="EH182" s="128"/>
      <c r="EI182" s="128"/>
      <c r="EJ182" s="128"/>
      <c r="EK182" s="128"/>
      <c r="EL182" s="128"/>
      <c r="EM182" s="128"/>
      <c r="EN182" s="128"/>
      <c r="EO182" s="128"/>
      <c r="EP182" s="128"/>
      <c r="EQ182" s="128"/>
      <c r="ER182" s="128"/>
      <c r="ES182" s="128"/>
      <c r="ET182" s="128"/>
      <c r="EU182" s="128"/>
      <c r="EV182" s="128"/>
      <c r="EW182" s="128"/>
      <c r="EX182" s="128"/>
      <c r="EY182" s="128"/>
      <c r="EZ182" s="128"/>
      <c r="FA182" s="128"/>
      <c r="FB182" s="128"/>
      <c r="FC182" s="128"/>
      <c r="FD182" s="128"/>
      <c r="FE182" s="128"/>
      <c r="FF182" s="128"/>
      <c r="FG182" s="128"/>
      <c r="FH182" s="128"/>
      <c r="FI182" s="128"/>
      <c r="FJ182" s="128"/>
      <c r="FK182" s="128"/>
      <c r="FL182" s="128"/>
      <c r="FM182" s="128"/>
      <c r="FN182" s="128"/>
      <c r="FO182" s="128"/>
      <c r="FP182" s="128"/>
      <c r="FQ182" s="128"/>
      <c r="FR182" s="128"/>
      <c r="FS182" s="128"/>
      <c r="FT182" s="128"/>
      <c r="FU182" s="128"/>
      <c r="FV182" s="128"/>
      <c r="FW182" s="128"/>
      <c r="FX182" s="128"/>
      <c r="FY182" s="128"/>
      <c r="FZ182" s="128"/>
      <c r="GA182" s="128"/>
      <c r="GB182" s="128"/>
      <c r="GC182" s="128"/>
      <c r="GD182" s="128"/>
      <c r="GE182" s="128"/>
      <c r="GF182" s="128"/>
      <c r="GG182" s="128"/>
      <c r="GH182" s="128"/>
      <c r="GI182" s="128"/>
      <c r="GJ182" s="128"/>
      <c r="GK182" s="128"/>
      <c r="GL182" s="128"/>
      <c r="GM182" s="128"/>
      <c r="GN182" s="128"/>
      <c r="GO182" s="128"/>
      <c r="GP182" s="128"/>
      <c r="GQ182" s="128"/>
      <c r="GR182" s="128"/>
      <c r="GS182" s="128"/>
      <c r="GT182" s="128"/>
      <c r="GU182" s="128"/>
      <c r="GV182" s="128"/>
      <c r="GW182" s="128"/>
      <c r="GX182" s="128"/>
      <c r="GY182" s="128"/>
      <c r="GZ182" s="128"/>
      <c r="HA182" s="128"/>
      <c r="HB182" s="128"/>
      <c r="HC182" s="128"/>
      <c r="HD182" s="128"/>
      <c r="HE182" s="128"/>
      <c r="HF182" s="128"/>
      <c r="HG182" s="128"/>
      <c r="HH182" s="128"/>
      <c r="HI182" s="128"/>
      <c r="HJ182" s="128"/>
      <c r="HK182" s="128"/>
      <c r="HL182" s="128"/>
      <c r="HM182" s="128"/>
      <c r="HN182" s="128"/>
      <c r="HO182" s="128"/>
      <c r="HP182" s="128"/>
      <c r="HQ182" s="128"/>
      <c r="HR182" s="128"/>
      <c r="HS182" s="128"/>
      <c r="HT182" s="128"/>
      <c r="HU182" s="128"/>
      <c r="HV182" s="128"/>
      <c r="HW182" s="128"/>
      <c r="HX182" s="128"/>
      <c r="HY182" s="128"/>
      <c r="HZ182" s="128"/>
      <c r="IA182" s="128"/>
      <c r="IB182" s="128"/>
      <c r="IC182" s="128"/>
      <c r="ID182" s="128"/>
      <c r="IE182" s="128"/>
      <c r="IF182" s="128"/>
      <c r="IG182" s="128"/>
      <c r="IH182" s="128"/>
      <c r="II182" s="128"/>
      <c r="IJ182" s="128"/>
      <c r="IK182" s="128"/>
      <c r="IL182" s="128"/>
      <c r="IM182" s="128"/>
      <c r="IN182" s="128"/>
      <c r="IO182" s="128"/>
      <c r="IP182" s="128"/>
      <c r="IQ182" s="128"/>
      <c r="IR182" s="128"/>
      <c r="IS182" s="128"/>
      <c r="IT182" s="128"/>
      <c r="IU182" s="128"/>
      <c r="IV182" s="128"/>
      <c r="IW182" s="128"/>
      <c r="IX182" s="128"/>
      <c r="IY182" s="128"/>
      <c r="IZ182" s="128"/>
      <c r="JA182" s="128"/>
      <c r="JB182" s="128"/>
      <c r="JC182" s="128"/>
      <c r="JD182" s="128"/>
      <c r="JE182" s="128"/>
      <c r="JF182" s="128"/>
      <c r="JG182" s="128"/>
      <c r="JH182" s="128"/>
      <c r="JI182" s="128"/>
      <c r="JJ182" s="128"/>
      <c r="JK182" s="128"/>
      <c r="JL182" s="128"/>
      <c r="JM182" s="128"/>
      <c r="JN182" s="128"/>
      <c r="JO182" s="128"/>
      <c r="JP182" s="128"/>
      <c r="JQ182" s="128"/>
      <c r="JR182" s="128"/>
      <c r="JS182" s="128"/>
      <c r="JT182" s="128"/>
      <c r="JU182" s="128"/>
      <c r="JV182" s="128"/>
      <c r="JW182" s="128"/>
      <c r="JX182" s="128"/>
      <c r="JY182" s="128"/>
      <c r="JZ182" s="128"/>
      <c r="KA182" s="128"/>
      <c r="KB182" s="128"/>
      <c r="KC182" s="128"/>
      <c r="KD182" s="128"/>
      <c r="KE182" s="128"/>
      <c r="KF182" s="128"/>
      <c r="KG182" s="128"/>
      <c r="KH182" s="128"/>
      <c r="KI182" s="128"/>
      <c r="KJ182" s="128"/>
      <c r="KK182" s="128"/>
      <c r="KL182" s="128"/>
      <c r="KM182" s="128"/>
      <c r="KN182" s="128"/>
      <c r="KO182" s="128"/>
      <c r="KP182" s="128"/>
      <c r="KQ182" s="128"/>
      <c r="KR182" s="128"/>
      <c r="KS182" s="128"/>
      <c r="KT182" s="128"/>
      <c r="KU182" s="128"/>
      <c r="KV182" s="128"/>
      <c r="KW182" s="128"/>
      <c r="KX182" s="128"/>
      <c r="KY182" s="128"/>
      <c r="KZ182" s="128"/>
      <c r="LA182" s="128"/>
      <c r="LB182" s="128"/>
      <c r="LC182" s="128"/>
      <c r="LD182" s="128"/>
      <c r="LE182" s="128"/>
      <c r="LF182" s="128"/>
      <c r="LG182" s="128"/>
      <c r="LH182" s="128"/>
      <c r="LI182" s="128"/>
      <c r="LJ182" s="128"/>
      <c r="LK182" s="128"/>
      <c r="LL182" s="128"/>
      <c r="LM182" s="128"/>
      <c r="LN182" s="128"/>
      <c r="LO182" s="128"/>
      <c r="LP182" s="128"/>
      <c r="LQ182" s="128"/>
      <c r="LR182" s="128"/>
      <c r="LS182" s="128"/>
      <c r="LT182" s="128"/>
      <c r="LU182" s="128"/>
      <c r="LV182" s="128"/>
      <c r="LW182" s="128"/>
      <c r="LX182" s="128"/>
      <c r="LY182" s="128"/>
      <c r="LZ182" s="128"/>
      <c r="MA182" s="128"/>
      <c r="MB182" s="128"/>
      <c r="MC182" s="128"/>
      <c r="MD182" s="128"/>
      <c r="ME182" s="128"/>
      <c r="MF182" s="128"/>
      <c r="MG182" s="128"/>
      <c r="MH182" s="128"/>
      <c r="MI182" s="128"/>
      <c r="MJ182" s="128"/>
      <c r="MK182" s="128"/>
      <c r="ML182" s="128"/>
      <c r="MM182" s="128"/>
      <c r="MN182" s="128"/>
      <c r="MO182" s="128"/>
      <c r="MP182" s="128"/>
      <c r="MQ182" s="128"/>
      <c r="MR182" s="128"/>
      <c r="MS182" s="128"/>
      <c r="MT182" s="128"/>
      <c r="MU182" s="128"/>
      <c r="MV182" s="128"/>
      <c r="MW182" s="128"/>
      <c r="MX182" s="128"/>
      <c r="MY182" s="128"/>
      <c r="MZ182" s="128"/>
      <c r="NA182" s="128"/>
      <c r="NB182" s="128"/>
      <c r="NC182" s="128"/>
      <c r="ND182" s="128"/>
      <c r="NE182" s="128"/>
      <c r="NF182" s="128"/>
      <c r="NG182" s="128"/>
      <c r="NH182" s="128"/>
      <c r="NI182" s="128"/>
      <c r="NJ182" s="128"/>
      <c r="NK182" s="128"/>
      <c r="NL182" s="128"/>
      <c r="NM182" s="128"/>
      <c r="NN182" s="128"/>
      <c r="NO182" s="128"/>
      <c r="NP182" s="128"/>
      <c r="NQ182" s="128"/>
      <c r="NR182" s="128"/>
      <c r="NS182" s="128"/>
      <c r="NT182" s="128"/>
      <c r="NU182" s="128"/>
      <c r="NV182" s="128"/>
      <c r="NW182" s="128"/>
      <c r="NX182" s="128"/>
      <c r="NY182" s="128"/>
      <c r="NZ182" s="128"/>
      <c r="OA182" s="128"/>
      <c r="OB182" s="128"/>
      <c r="OC182" s="128"/>
      <c r="OD182" s="128"/>
      <c r="OE182" s="128"/>
      <c r="OF182" s="128"/>
      <c r="OG182" s="128"/>
      <c r="OH182" s="128"/>
      <c r="OI182" s="128"/>
      <c r="OJ182" s="128"/>
      <c r="OK182" s="128"/>
      <c r="OL182" s="128"/>
      <c r="OM182" s="128"/>
      <c r="ON182" s="128"/>
      <c r="OO182" s="128"/>
      <c r="OP182" s="128"/>
      <c r="OQ182" s="128"/>
      <c r="OR182" s="128"/>
      <c r="OS182" s="128"/>
      <c r="OT182" s="128"/>
      <c r="OU182" s="128"/>
      <c r="OV182" s="128"/>
      <c r="OW182" s="128"/>
      <c r="OX182" s="128"/>
      <c r="OY182" s="128"/>
      <c r="OZ182" s="128"/>
      <c r="PA182" s="128"/>
      <c r="PB182" s="128"/>
      <c r="PC182" s="128"/>
      <c r="PD182" s="128"/>
      <c r="PE182" s="128"/>
      <c r="PF182" s="128"/>
      <c r="PG182" s="128"/>
      <c r="PH182" s="128"/>
      <c r="PI182" s="128"/>
      <c r="PJ182" s="128"/>
      <c r="PK182" s="128"/>
      <c r="PL182" s="128"/>
      <c r="PM182" s="128"/>
      <c r="PN182" s="128"/>
      <c r="PO182" s="128"/>
      <c r="PP182" s="128"/>
      <c r="PQ182" s="128"/>
      <c r="PR182" s="128"/>
      <c r="PS182" s="128"/>
      <c r="PT182" s="128"/>
      <c r="PU182" s="128"/>
      <c r="PV182" s="128"/>
      <c r="PW182" s="128"/>
      <c r="PX182" s="128"/>
      <c r="PY182" s="128"/>
      <c r="PZ182" s="128"/>
      <c r="QA182" s="128"/>
      <c r="QB182" s="128"/>
      <c r="QC182" s="128"/>
      <c r="QD182" s="128"/>
      <c r="QE182" s="128"/>
      <c r="QF182" s="128"/>
      <c r="QG182" s="128"/>
      <c r="QH182" s="128"/>
      <c r="QI182" s="128"/>
      <c r="QJ182" s="128"/>
      <c r="QK182" s="128"/>
      <c r="QL182" s="128"/>
      <c r="QM182" s="128"/>
      <c r="QN182" s="128"/>
      <c r="QO182" s="128"/>
      <c r="QP182" s="128"/>
      <c r="QQ182" s="128"/>
      <c r="QR182" s="128"/>
      <c r="QS182" s="128"/>
      <c r="QT182" s="128"/>
      <c r="QU182" s="128"/>
      <c r="QV182" s="128"/>
      <c r="QW182" s="128"/>
      <c r="QX182" s="128"/>
      <c r="QY182" s="128"/>
      <c r="QZ182" s="128"/>
      <c r="RA182" s="128"/>
      <c r="RB182" s="128"/>
      <c r="RC182" s="128"/>
      <c r="RD182" s="128"/>
      <c r="RE182" s="128"/>
      <c r="RF182" s="128"/>
      <c r="RG182" s="128"/>
      <c r="RH182" s="128"/>
      <c r="RI182" s="128"/>
      <c r="RJ182" s="128"/>
      <c r="RK182" s="128"/>
      <c r="RL182" s="128"/>
      <c r="RM182" s="128"/>
      <c r="RN182" s="128"/>
      <c r="RO182" s="128"/>
      <c r="RP182" s="128"/>
      <c r="RQ182" s="128"/>
      <c r="RR182" s="128"/>
      <c r="RS182" s="128"/>
      <c r="RT182" s="128"/>
      <c r="RU182" s="128"/>
      <c r="RV182" s="128"/>
      <c r="RW182" s="128"/>
      <c r="RX182" s="128"/>
      <c r="RY182" s="128"/>
      <c r="RZ182" s="128"/>
      <c r="SA182" s="128"/>
      <c r="SB182" s="128"/>
      <c r="SC182" s="128"/>
      <c r="SD182" s="128"/>
      <c r="SE182" s="128"/>
      <c r="SF182" s="128"/>
      <c r="SG182" s="128"/>
      <c r="SH182" s="128"/>
      <c r="SI182" s="128"/>
      <c r="SJ182" s="128"/>
      <c r="SK182" s="128"/>
      <c r="SL182" s="128"/>
      <c r="SM182" s="128"/>
      <c r="SN182" s="128"/>
      <c r="SO182" s="128"/>
      <c r="SP182" s="128"/>
      <c r="SQ182" s="128"/>
      <c r="SR182" s="128"/>
      <c r="SS182" s="128"/>
      <c r="ST182" s="128"/>
      <c r="SU182" s="128"/>
      <c r="SV182" s="128"/>
      <c r="SW182" s="128"/>
      <c r="SX182" s="128"/>
      <c r="SY182" s="128"/>
      <c r="SZ182" s="128"/>
      <c r="TA182" s="128"/>
      <c r="TB182" s="128"/>
      <c r="TC182" s="128"/>
      <c r="TD182" s="128"/>
      <c r="TE182" s="128"/>
      <c r="TF182" s="128"/>
      <c r="TG182" s="128"/>
      <c r="TH182" s="128"/>
      <c r="TI182" s="128"/>
      <c r="TJ182" s="128"/>
      <c r="TK182" s="128"/>
      <c r="TL182" s="128"/>
      <c r="TM182" s="128"/>
      <c r="TN182" s="128"/>
      <c r="TO182" s="128"/>
      <c r="TP182" s="128"/>
      <c r="TQ182" s="128"/>
      <c r="TR182" s="128"/>
      <c r="TS182" s="128"/>
      <c r="TT182" s="128"/>
      <c r="TU182" s="128"/>
      <c r="TV182" s="128"/>
      <c r="TW182" s="128"/>
      <c r="TX182" s="128"/>
      <c r="TY182" s="128"/>
      <c r="TZ182" s="128"/>
      <c r="UA182" s="128"/>
      <c r="UB182" s="128"/>
      <c r="UC182" s="128"/>
      <c r="UD182" s="128"/>
      <c r="UE182" s="128"/>
      <c r="UF182" s="128"/>
      <c r="UG182" s="128"/>
      <c r="UH182" s="128"/>
      <c r="UI182" s="128"/>
      <c r="UJ182" s="128"/>
      <c r="UK182" s="128"/>
      <c r="UL182" s="128"/>
      <c r="UM182" s="128"/>
      <c r="UN182" s="128"/>
      <c r="UO182" s="128"/>
      <c r="UP182" s="128"/>
      <c r="UQ182" s="128"/>
      <c r="UR182" s="128"/>
      <c r="US182" s="128"/>
      <c r="UT182" s="128"/>
      <c r="UU182" s="128"/>
      <c r="UV182" s="128"/>
      <c r="UW182" s="128"/>
      <c r="UX182" s="128"/>
      <c r="UY182" s="128"/>
      <c r="UZ182" s="128"/>
      <c r="VA182" s="128"/>
      <c r="VB182" s="128"/>
      <c r="VC182" s="128"/>
      <c r="VD182" s="128"/>
      <c r="VE182" s="128"/>
      <c r="VF182" s="128"/>
      <c r="VG182" s="128"/>
      <c r="VH182" s="128"/>
      <c r="VI182" s="128"/>
      <c r="VJ182" s="128"/>
      <c r="VK182" s="128"/>
      <c r="VL182" s="128"/>
      <c r="VM182" s="128"/>
      <c r="VN182" s="128"/>
      <c r="VO182" s="128"/>
      <c r="VP182" s="128"/>
      <c r="VQ182" s="128"/>
      <c r="VR182" s="128"/>
      <c r="VS182" s="128"/>
      <c r="VT182" s="128"/>
      <c r="VU182" s="128"/>
      <c r="VV182" s="128"/>
      <c r="VW182" s="128"/>
      <c r="VX182" s="128"/>
      <c r="VY182" s="128"/>
      <c r="VZ182" s="128"/>
      <c r="WA182" s="128"/>
      <c r="WB182" s="128"/>
      <c r="WC182" s="128"/>
      <c r="WD182" s="128"/>
      <c r="WE182" s="128"/>
      <c r="WF182" s="128"/>
      <c r="WG182" s="128"/>
      <c r="WH182" s="128"/>
      <c r="WI182" s="128"/>
      <c r="WJ182" s="128"/>
      <c r="WK182" s="128"/>
      <c r="WL182" s="128"/>
      <c r="WM182" s="128"/>
      <c r="WN182" s="128"/>
      <c r="WO182" s="128"/>
      <c r="WP182" s="128"/>
      <c r="WQ182" s="128"/>
      <c r="WR182" s="128"/>
      <c r="WS182" s="128"/>
      <c r="WT182" s="128"/>
      <c r="WU182" s="128"/>
      <c r="WV182" s="128"/>
      <c r="WW182" s="128"/>
      <c r="WX182" s="128"/>
      <c r="WY182" s="128"/>
      <c r="WZ182" s="128"/>
      <c r="XA182" s="128"/>
      <c r="XB182" s="128"/>
      <c r="XC182" s="128"/>
      <c r="XD182" s="128"/>
      <c r="XE182" s="128"/>
      <c r="XF182" s="128"/>
      <c r="XG182" s="128"/>
      <c r="XH182" s="128"/>
      <c r="XI182" s="128"/>
      <c r="XJ182" s="128"/>
      <c r="XK182" s="128"/>
      <c r="XL182" s="128"/>
      <c r="XM182" s="128"/>
      <c r="XN182" s="128"/>
      <c r="XO182" s="128"/>
      <c r="XP182" s="128"/>
      <c r="XQ182" s="128"/>
      <c r="XR182" s="128"/>
      <c r="XS182" s="128"/>
      <c r="XT182" s="128"/>
      <c r="XU182" s="128"/>
      <c r="XV182" s="128"/>
      <c r="XW182" s="128"/>
      <c r="XX182" s="128"/>
      <c r="XY182" s="128"/>
      <c r="XZ182" s="128"/>
      <c r="YA182" s="128"/>
      <c r="YB182" s="128"/>
      <c r="YC182" s="128"/>
      <c r="YD182" s="128"/>
      <c r="YE182" s="128"/>
      <c r="YF182" s="128"/>
      <c r="YG182" s="128"/>
      <c r="YH182" s="128"/>
      <c r="YI182" s="128"/>
      <c r="YJ182" s="128"/>
      <c r="YK182" s="128"/>
      <c r="YL182" s="128"/>
      <c r="YM182" s="128"/>
      <c r="YN182" s="128"/>
      <c r="YO182" s="128"/>
      <c r="YP182" s="128"/>
      <c r="YQ182" s="128"/>
      <c r="YR182" s="128"/>
      <c r="YS182" s="128"/>
      <c r="YT182" s="128"/>
      <c r="YU182" s="128"/>
      <c r="YV182" s="128"/>
      <c r="YW182" s="128"/>
      <c r="YX182" s="128"/>
      <c r="YY182" s="128"/>
      <c r="YZ182" s="128"/>
      <c r="ZA182" s="128"/>
      <c r="ZB182" s="128"/>
      <c r="ZC182" s="128"/>
      <c r="ZD182" s="128"/>
      <c r="ZE182" s="128"/>
      <c r="ZF182" s="128"/>
      <c r="ZG182" s="128"/>
      <c r="ZH182" s="128"/>
      <c r="ZI182" s="128"/>
      <c r="ZJ182" s="128"/>
      <c r="ZK182" s="128"/>
      <c r="ZL182" s="128"/>
      <c r="ZM182" s="128"/>
      <c r="ZN182" s="128"/>
      <c r="ZO182" s="128"/>
      <c r="ZP182" s="128"/>
      <c r="ZQ182" s="128"/>
      <c r="ZR182" s="128"/>
      <c r="ZS182" s="128"/>
      <c r="ZT182" s="128"/>
      <c r="ZU182" s="128"/>
      <c r="ZV182" s="128"/>
      <c r="ZW182" s="128"/>
      <c r="ZX182" s="128"/>
      <c r="ZY182" s="128"/>
      <c r="ZZ182" s="128"/>
      <c r="AAA182" s="128"/>
      <c r="AAB182" s="128"/>
      <c r="AAC182" s="128"/>
      <c r="AAD182" s="128"/>
      <c r="AAE182" s="128"/>
      <c r="AAF182" s="128"/>
      <c r="AAG182" s="128"/>
      <c r="AAH182" s="128"/>
      <c r="AAI182" s="128"/>
      <c r="AAJ182" s="128"/>
      <c r="AAK182" s="128"/>
      <c r="AAL182" s="128"/>
      <c r="AAM182" s="128"/>
      <c r="AAN182" s="128"/>
      <c r="AAO182" s="128"/>
      <c r="AAP182" s="128"/>
      <c r="AAQ182" s="128"/>
      <c r="AAR182" s="128"/>
      <c r="AAS182" s="128"/>
      <c r="AAT182" s="128"/>
      <c r="AAU182" s="128"/>
      <c r="AAV182" s="128"/>
      <c r="AAW182" s="128"/>
      <c r="AAX182" s="128"/>
      <c r="AAY182" s="128"/>
      <c r="AAZ182" s="128"/>
      <c r="ABA182" s="128"/>
      <c r="ABB182" s="128"/>
      <c r="ABC182" s="128"/>
      <c r="ABD182" s="128"/>
      <c r="ABE182" s="128"/>
      <c r="ABF182" s="128"/>
      <c r="ABG182" s="128"/>
      <c r="ABH182" s="128"/>
      <c r="ABI182" s="128"/>
      <c r="ABJ182" s="128"/>
      <c r="ABK182" s="128"/>
      <c r="ABL182" s="128"/>
      <c r="ABM182" s="128"/>
      <c r="ABN182" s="128"/>
      <c r="ABO182" s="128"/>
      <c r="ABP182" s="128"/>
      <c r="ABQ182" s="128"/>
      <c r="ABR182" s="128"/>
      <c r="ABS182" s="128"/>
      <c r="ABT182" s="128"/>
      <c r="ABU182" s="128"/>
      <c r="ABV182" s="128"/>
      <c r="ABW182" s="128"/>
      <c r="ABX182" s="128"/>
      <c r="ABY182" s="128"/>
      <c r="ABZ182" s="128"/>
      <c r="ACA182" s="128"/>
      <c r="ACB182" s="128"/>
      <c r="ACC182" s="128"/>
      <c r="ACD182" s="128"/>
      <c r="ACE182" s="128"/>
      <c r="ACF182" s="128"/>
      <c r="ACG182" s="128"/>
      <c r="ACH182" s="128"/>
      <c r="ACI182" s="128"/>
      <c r="ACJ182" s="128"/>
      <c r="ACK182" s="128"/>
      <c r="ACL182" s="128"/>
      <c r="ACM182" s="128"/>
      <c r="ACN182" s="128"/>
      <c r="ACO182" s="128"/>
      <c r="ACP182" s="128"/>
      <c r="ACQ182" s="128"/>
      <c r="ACR182" s="128"/>
      <c r="ACS182" s="128"/>
      <c r="ACT182" s="128"/>
      <c r="ACU182" s="128"/>
      <c r="ACV182" s="128"/>
      <c r="ACW182" s="128"/>
      <c r="ACX182" s="128"/>
      <c r="ACY182" s="128"/>
      <c r="ACZ182" s="128"/>
      <c r="ADA182" s="128"/>
      <c r="ADB182" s="128"/>
      <c r="ADC182" s="128"/>
      <c r="ADD182" s="128"/>
      <c r="ADE182" s="128"/>
      <c r="ADF182" s="128"/>
      <c r="ADG182" s="128"/>
      <c r="ADH182" s="128"/>
      <c r="ADI182" s="128"/>
      <c r="ADJ182" s="128"/>
      <c r="ADK182" s="128"/>
      <c r="ADL182" s="128"/>
      <c r="ADM182" s="128"/>
      <c r="ADN182" s="128"/>
      <c r="ADO182" s="128"/>
      <c r="ADP182" s="128"/>
      <c r="ADQ182" s="128"/>
      <c r="ADR182" s="128"/>
      <c r="ADS182" s="128"/>
      <c r="ADT182" s="128"/>
      <c r="ADU182" s="128"/>
      <c r="ADV182" s="128"/>
      <c r="ADW182" s="128"/>
      <c r="ADX182" s="128"/>
      <c r="ADY182" s="128"/>
      <c r="ADZ182" s="128"/>
      <c r="AEA182" s="128"/>
      <c r="AEB182" s="128"/>
      <c r="AEC182" s="128"/>
      <c r="AED182" s="128"/>
      <c r="AEE182" s="128"/>
      <c r="AEF182" s="128"/>
      <c r="AEG182" s="128"/>
      <c r="AEH182" s="128"/>
      <c r="AEI182" s="128"/>
      <c r="AEJ182" s="128"/>
      <c r="AEK182" s="128"/>
      <c r="AEL182" s="128"/>
      <c r="AEM182" s="128"/>
      <c r="AEN182" s="128"/>
      <c r="AEO182" s="128"/>
      <c r="AEP182" s="128"/>
      <c r="AEQ182" s="128"/>
      <c r="AER182" s="128"/>
      <c r="AES182" s="128"/>
      <c r="AET182" s="128"/>
      <c r="AEU182" s="128"/>
      <c r="AEV182" s="128"/>
      <c r="AEW182" s="128"/>
      <c r="AEX182" s="128"/>
      <c r="AEY182" s="128"/>
      <c r="AEZ182" s="128"/>
      <c r="AFA182" s="128"/>
      <c r="AFB182" s="128"/>
      <c r="AFC182" s="128"/>
      <c r="AFD182" s="128"/>
      <c r="AFE182" s="128"/>
      <c r="AFF182" s="128"/>
      <c r="AFG182" s="128"/>
      <c r="AFH182" s="128"/>
      <c r="AFI182" s="128"/>
      <c r="AFJ182" s="128"/>
      <c r="AFK182" s="128"/>
      <c r="AFL182" s="128"/>
      <c r="AFM182" s="128"/>
      <c r="AFN182" s="128"/>
      <c r="AFO182" s="128"/>
      <c r="AFP182" s="128"/>
      <c r="AFQ182" s="128"/>
      <c r="AFR182" s="128"/>
      <c r="AFS182" s="128"/>
      <c r="AFT182" s="128"/>
      <c r="AFU182" s="128"/>
      <c r="AFV182" s="128"/>
      <c r="AFW182" s="128"/>
      <c r="AFX182" s="128"/>
      <c r="AFY182" s="128"/>
      <c r="AFZ182" s="128"/>
      <c r="AGA182" s="128"/>
      <c r="AGB182" s="128"/>
      <c r="AGC182" s="128"/>
      <c r="AGD182" s="128"/>
      <c r="AGE182" s="128"/>
      <c r="AGF182" s="128"/>
      <c r="AGG182" s="128"/>
      <c r="AGH182" s="128"/>
      <c r="AGI182" s="128"/>
      <c r="AGJ182" s="128"/>
      <c r="AGK182" s="128"/>
      <c r="AGL182" s="128"/>
      <c r="AGM182" s="128"/>
      <c r="AGN182" s="128"/>
      <c r="AGO182" s="128"/>
      <c r="AGP182" s="128"/>
      <c r="AGQ182" s="128"/>
      <c r="AGR182" s="128"/>
      <c r="AGS182" s="128"/>
      <c r="AGT182" s="128"/>
      <c r="AGU182" s="128"/>
      <c r="AGV182" s="128"/>
      <c r="AGW182" s="128"/>
      <c r="AGX182" s="128"/>
      <c r="AGY182" s="128"/>
      <c r="AGZ182" s="128"/>
      <c r="AHA182" s="128"/>
      <c r="AHB182" s="128"/>
      <c r="AHC182" s="128"/>
      <c r="AHD182" s="128"/>
      <c r="AHE182" s="128"/>
      <c r="AHF182" s="128"/>
      <c r="AHG182" s="128"/>
      <c r="AHH182" s="128"/>
      <c r="AHI182" s="128"/>
      <c r="AHJ182" s="128"/>
      <c r="AHK182" s="128"/>
      <c r="AHL182" s="128"/>
      <c r="AHM182" s="128"/>
      <c r="AHN182" s="128"/>
      <c r="AHO182" s="128"/>
      <c r="AHP182" s="128"/>
      <c r="AHQ182" s="128"/>
      <c r="AHR182" s="128"/>
      <c r="AHS182" s="128"/>
      <c r="AHT182" s="128"/>
      <c r="AHU182" s="128"/>
      <c r="AHV182" s="128"/>
      <c r="AHW182" s="128"/>
      <c r="AHX182" s="128"/>
      <c r="AHY182" s="128"/>
      <c r="AHZ182" s="128"/>
      <c r="AIA182" s="128"/>
      <c r="AIB182" s="128"/>
      <c r="AIC182" s="128"/>
      <c r="AID182" s="128"/>
      <c r="AIE182" s="128"/>
      <c r="AIF182" s="128"/>
      <c r="AIG182" s="128"/>
      <c r="AIH182" s="128"/>
      <c r="AII182" s="128"/>
      <c r="AIJ182" s="128"/>
      <c r="AIK182" s="128"/>
      <c r="AIL182" s="128"/>
      <c r="AIM182" s="128"/>
      <c r="AIN182" s="128"/>
      <c r="AIO182" s="128"/>
      <c r="AIP182" s="128"/>
      <c r="AIQ182" s="128"/>
      <c r="AIR182" s="128"/>
      <c r="AIS182" s="128"/>
      <c r="AIT182" s="128"/>
      <c r="AIU182" s="128"/>
      <c r="AIV182" s="128"/>
      <c r="AIW182" s="128"/>
      <c r="AIX182" s="128"/>
      <c r="AIY182" s="128"/>
      <c r="AIZ182" s="128"/>
      <c r="AJA182" s="128"/>
      <c r="AJB182" s="128"/>
      <c r="AJC182" s="128"/>
      <c r="AJD182" s="128"/>
      <c r="AJE182" s="128"/>
      <c r="AJF182" s="128"/>
      <c r="AJG182" s="128"/>
      <c r="AJH182" s="128"/>
      <c r="AJI182" s="128"/>
      <c r="AJJ182" s="128"/>
      <c r="AJK182" s="128"/>
      <c r="AJL182" s="128"/>
      <c r="AJM182" s="128"/>
      <c r="AJN182" s="128"/>
      <c r="AJO182" s="128"/>
      <c r="AJP182" s="128"/>
      <c r="AJQ182" s="128"/>
      <c r="AJR182" s="128"/>
      <c r="AJS182" s="128"/>
      <c r="AJT182" s="128"/>
      <c r="AJU182" s="128"/>
      <c r="AJV182" s="128"/>
      <c r="AJW182" s="128"/>
      <c r="AJX182" s="128"/>
      <c r="AJY182" s="128"/>
      <c r="AJZ182" s="128"/>
      <c r="AKA182" s="128"/>
      <c r="AKB182" s="128"/>
      <c r="AKC182" s="128"/>
      <c r="AKD182" s="128"/>
      <c r="AKE182" s="128"/>
      <c r="AKF182" s="128"/>
      <c r="AKG182" s="128"/>
      <c r="AKH182" s="128"/>
      <c r="AKI182" s="128"/>
      <c r="AKJ182" s="128"/>
      <c r="AKK182" s="128"/>
      <c r="AKL182" s="128"/>
      <c r="AKM182" s="128"/>
      <c r="AKN182" s="128"/>
      <c r="AKO182" s="128"/>
      <c r="AKP182" s="128"/>
      <c r="AKQ182" s="128"/>
      <c r="AKR182" s="128"/>
      <c r="AKS182" s="128"/>
      <c r="AKT182" s="128"/>
      <c r="AKU182" s="128"/>
      <c r="AKV182" s="128"/>
      <c r="AKW182" s="128"/>
      <c r="AKX182" s="128"/>
      <c r="AKY182" s="128"/>
      <c r="AKZ182" s="128"/>
      <c r="ALA182" s="128"/>
      <c r="ALB182" s="128"/>
      <c r="ALC182" s="128"/>
      <c r="ALD182" s="128"/>
      <c r="ALE182" s="128"/>
      <c r="ALF182" s="128"/>
      <c r="ALG182" s="128"/>
      <c r="ALH182" s="128"/>
      <c r="ALI182" s="128"/>
      <c r="ALJ182" s="128"/>
      <c r="ALK182" s="128"/>
      <c r="ALL182" s="128"/>
      <c r="ALM182" s="128"/>
      <c r="ALN182" s="128"/>
      <c r="ALO182" s="128"/>
      <c r="ALP182" s="128"/>
      <c r="ALQ182" s="128"/>
      <c r="ALR182" s="128"/>
      <c r="ALS182" s="128"/>
      <c r="ALT182" s="128"/>
      <c r="ALU182" s="128"/>
      <c r="ALV182" s="128"/>
      <c r="ALW182" s="128"/>
      <c r="ALX182" s="128"/>
      <c r="ALY182" s="128"/>
      <c r="ALZ182" s="128"/>
      <c r="AMA182" s="128"/>
      <c r="AMB182" s="128"/>
      <c r="AMC182" s="128"/>
      <c r="AMD182" s="128"/>
      <c r="AME182" s="128"/>
      <c r="AMF182" s="128"/>
      <c r="AMG182" s="128"/>
      <c r="AMH182" s="128"/>
    </row>
    <row r="183" spans="1:1022" x14ac:dyDescent="0.3">
      <c r="A183" s="129" t="s">
        <v>155</v>
      </c>
      <c r="B183" s="128" t="s">
        <v>156</v>
      </c>
      <c r="C183" s="13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  <c r="DF183" s="128"/>
      <c r="DG183" s="128"/>
      <c r="DH183" s="128"/>
      <c r="DI183" s="128"/>
      <c r="DJ183" s="128"/>
      <c r="DK183" s="128"/>
      <c r="DL183" s="128"/>
      <c r="DM183" s="128"/>
      <c r="DN183" s="128"/>
      <c r="DO183" s="128"/>
      <c r="DP183" s="128"/>
      <c r="DQ183" s="128"/>
      <c r="DR183" s="128"/>
      <c r="DS183" s="128"/>
      <c r="DT183" s="128"/>
      <c r="DU183" s="128"/>
      <c r="DV183" s="128"/>
      <c r="DW183" s="128"/>
      <c r="DX183" s="128"/>
      <c r="DY183" s="128"/>
      <c r="DZ183" s="128"/>
      <c r="EA183" s="128"/>
      <c r="EB183" s="128"/>
      <c r="EC183" s="128"/>
      <c r="ED183" s="128"/>
      <c r="EE183" s="128"/>
      <c r="EF183" s="128"/>
      <c r="EG183" s="128"/>
      <c r="EH183" s="128"/>
      <c r="EI183" s="128"/>
      <c r="EJ183" s="128"/>
      <c r="EK183" s="128"/>
      <c r="EL183" s="128"/>
      <c r="EM183" s="128"/>
      <c r="EN183" s="128"/>
      <c r="EO183" s="128"/>
      <c r="EP183" s="128"/>
      <c r="EQ183" s="128"/>
      <c r="ER183" s="128"/>
      <c r="ES183" s="128"/>
      <c r="ET183" s="128"/>
      <c r="EU183" s="128"/>
      <c r="EV183" s="128"/>
      <c r="EW183" s="128"/>
      <c r="EX183" s="128"/>
      <c r="EY183" s="128"/>
      <c r="EZ183" s="128"/>
      <c r="FA183" s="128"/>
      <c r="FB183" s="128"/>
      <c r="FC183" s="128"/>
      <c r="FD183" s="128"/>
      <c r="FE183" s="128"/>
      <c r="FF183" s="128"/>
      <c r="FG183" s="128"/>
      <c r="FH183" s="128"/>
      <c r="FI183" s="128"/>
      <c r="FJ183" s="128"/>
      <c r="FK183" s="128"/>
      <c r="FL183" s="128"/>
      <c r="FM183" s="128"/>
      <c r="FN183" s="128"/>
      <c r="FO183" s="128"/>
      <c r="FP183" s="128"/>
      <c r="FQ183" s="128"/>
      <c r="FR183" s="128"/>
      <c r="FS183" s="128"/>
      <c r="FT183" s="128"/>
      <c r="FU183" s="128"/>
      <c r="FV183" s="128"/>
      <c r="FW183" s="128"/>
      <c r="FX183" s="128"/>
      <c r="FY183" s="128"/>
      <c r="FZ183" s="128"/>
      <c r="GA183" s="128"/>
      <c r="GB183" s="128"/>
      <c r="GC183" s="128"/>
      <c r="GD183" s="128"/>
      <c r="GE183" s="128"/>
      <c r="GF183" s="128"/>
      <c r="GG183" s="128"/>
      <c r="GH183" s="128"/>
      <c r="GI183" s="128"/>
      <c r="GJ183" s="128"/>
      <c r="GK183" s="128"/>
      <c r="GL183" s="128"/>
      <c r="GM183" s="128"/>
      <c r="GN183" s="128"/>
      <c r="GO183" s="128"/>
      <c r="GP183" s="128"/>
      <c r="GQ183" s="128"/>
      <c r="GR183" s="128"/>
      <c r="GS183" s="128"/>
      <c r="GT183" s="128"/>
      <c r="GU183" s="128"/>
      <c r="GV183" s="128"/>
      <c r="GW183" s="128"/>
      <c r="GX183" s="128"/>
      <c r="GY183" s="128"/>
      <c r="GZ183" s="128"/>
      <c r="HA183" s="128"/>
      <c r="HB183" s="128"/>
      <c r="HC183" s="128"/>
      <c r="HD183" s="128"/>
      <c r="HE183" s="128"/>
      <c r="HF183" s="128"/>
      <c r="HG183" s="128"/>
      <c r="HH183" s="128"/>
      <c r="HI183" s="128"/>
      <c r="HJ183" s="128"/>
      <c r="HK183" s="128"/>
      <c r="HL183" s="128"/>
      <c r="HM183" s="128"/>
      <c r="HN183" s="128"/>
      <c r="HO183" s="128"/>
      <c r="HP183" s="128"/>
      <c r="HQ183" s="128"/>
      <c r="HR183" s="128"/>
      <c r="HS183" s="128"/>
      <c r="HT183" s="128"/>
      <c r="HU183" s="128"/>
      <c r="HV183" s="128"/>
      <c r="HW183" s="128"/>
      <c r="HX183" s="128"/>
      <c r="HY183" s="128"/>
      <c r="HZ183" s="128"/>
      <c r="IA183" s="128"/>
      <c r="IB183" s="128"/>
      <c r="IC183" s="128"/>
      <c r="ID183" s="128"/>
      <c r="IE183" s="128"/>
      <c r="IF183" s="128"/>
      <c r="IG183" s="128"/>
      <c r="IH183" s="128"/>
      <c r="II183" s="128"/>
      <c r="IJ183" s="128"/>
      <c r="IK183" s="128"/>
      <c r="IL183" s="128"/>
      <c r="IM183" s="128"/>
      <c r="IN183" s="128"/>
      <c r="IO183" s="128"/>
      <c r="IP183" s="128"/>
      <c r="IQ183" s="128"/>
      <c r="IR183" s="128"/>
      <c r="IS183" s="128"/>
      <c r="IT183" s="128"/>
      <c r="IU183" s="128"/>
      <c r="IV183" s="128"/>
      <c r="IW183" s="128"/>
      <c r="IX183" s="128"/>
      <c r="IY183" s="128"/>
      <c r="IZ183" s="128"/>
      <c r="JA183" s="128"/>
      <c r="JB183" s="128"/>
      <c r="JC183" s="128"/>
      <c r="JD183" s="128"/>
      <c r="JE183" s="128"/>
      <c r="JF183" s="128"/>
      <c r="JG183" s="128"/>
      <c r="JH183" s="128"/>
      <c r="JI183" s="128"/>
      <c r="JJ183" s="128"/>
      <c r="JK183" s="128"/>
      <c r="JL183" s="128"/>
      <c r="JM183" s="128"/>
      <c r="JN183" s="128"/>
      <c r="JO183" s="128"/>
      <c r="JP183" s="128"/>
      <c r="JQ183" s="128"/>
      <c r="JR183" s="128"/>
      <c r="JS183" s="128"/>
      <c r="JT183" s="128"/>
      <c r="JU183" s="128"/>
      <c r="JV183" s="128"/>
      <c r="JW183" s="128"/>
      <c r="JX183" s="128"/>
      <c r="JY183" s="128"/>
      <c r="JZ183" s="128"/>
      <c r="KA183" s="128"/>
      <c r="KB183" s="128"/>
      <c r="KC183" s="128"/>
      <c r="KD183" s="128"/>
      <c r="KE183" s="128"/>
      <c r="KF183" s="128"/>
      <c r="KG183" s="128"/>
      <c r="KH183" s="128"/>
      <c r="KI183" s="128"/>
      <c r="KJ183" s="128"/>
      <c r="KK183" s="128"/>
      <c r="KL183" s="128"/>
      <c r="KM183" s="128"/>
      <c r="KN183" s="128"/>
      <c r="KO183" s="128"/>
      <c r="KP183" s="128"/>
      <c r="KQ183" s="128"/>
      <c r="KR183" s="128"/>
      <c r="KS183" s="128"/>
      <c r="KT183" s="128"/>
      <c r="KU183" s="128"/>
      <c r="KV183" s="128"/>
      <c r="KW183" s="128"/>
      <c r="KX183" s="128"/>
      <c r="KY183" s="128"/>
      <c r="KZ183" s="128"/>
      <c r="LA183" s="128"/>
      <c r="LB183" s="128"/>
      <c r="LC183" s="128"/>
      <c r="LD183" s="128"/>
      <c r="LE183" s="128"/>
      <c r="LF183" s="128"/>
      <c r="LG183" s="128"/>
      <c r="LH183" s="128"/>
      <c r="LI183" s="128"/>
      <c r="LJ183" s="128"/>
      <c r="LK183" s="128"/>
      <c r="LL183" s="128"/>
      <c r="LM183" s="128"/>
      <c r="LN183" s="128"/>
      <c r="LO183" s="128"/>
      <c r="LP183" s="128"/>
      <c r="LQ183" s="128"/>
      <c r="LR183" s="128"/>
      <c r="LS183" s="128"/>
      <c r="LT183" s="128"/>
      <c r="LU183" s="128"/>
      <c r="LV183" s="128"/>
      <c r="LW183" s="128"/>
      <c r="LX183" s="128"/>
      <c r="LY183" s="128"/>
      <c r="LZ183" s="128"/>
      <c r="MA183" s="128"/>
      <c r="MB183" s="128"/>
      <c r="MC183" s="128"/>
      <c r="MD183" s="128"/>
      <c r="ME183" s="128"/>
      <c r="MF183" s="128"/>
      <c r="MG183" s="128"/>
      <c r="MH183" s="128"/>
      <c r="MI183" s="128"/>
      <c r="MJ183" s="128"/>
      <c r="MK183" s="128"/>
      <c r="ML183" s="128"/>
      <c r="MM183" s="128"/>
      <c r="MN183" s="128"/>
      <c r="MO183" s="128"/>
      <c r="MP183" s="128"/>
      <c r="MQ183" s="128"/>
      <c r="MR183" s="128"/>
      <c r="MS183" s="128"/>
      <c r="MT183" s="128"/>
      <c r="MU183" s="128"/>
      <c r="MV183" s="128"/>
      <c r="MW183" s="128"/>
      <c r="MX183" s="128"/>
      <c r="MY183" s="128"/>
      <c r="MZ183" s="128"/>
      <c r="NA183" s="128"/>
      <c r="NB183" s="128"/>
      <c r="NC183" s="128"/>
      <c r="ND183" s="128"/>
      <c r="NE183" s="128"/>
      <c r="NF183" s="128"/>
      <c r="NG183" s="128"/>
      <c r="NH183" s="128"/>
      <c r="NI183" s="128"/>
      <c r="NJ183" s="128"/>
      <c r="NK183" s="128"/>
      <c r="NL183" s="128"/>
      <c r="NM183" s="128"/>
      <c r="NN183" s="128"/>
      <c r="NO183" s="128"/>
      <c r="NP183" s="128"/>
      <c r="NQ183" s="128"/>
      <c r="NR183" s="128"/>
      <c r="NS183" s="128"/>
      <c r="NT183" s="128"/>
      <c r="NU183" s="128"/>
      <c r="NV183" s="128"/>
      <c r="NW183" s="128"/>
      <c r="NX183" s="128"/>
      <c r="NY183" s="128"/>
      <c r="NZ183" s="128"/>
      <c r="OA183" s="128"/>
      <c r="OB183" s="128"/>
      <c r="OC183" s="128"/>
      <c r="OD183" s="128"/>
      <c r="OE183" s="128"/>
      <c r="OF183" s="128"/>
      <c r="OG183" s="128"/>
      <c r="OH183" s="128"/>
      <c r="OI183" s="128"/>
      <c r="OJ183" s="128"/>
      <c r="OK183" s="128"/>
      <c r="OL183" s="128"/>
      <c r="OM183" s="128"/>
      <c r="ON183" s="128"/>
      <c r="OO183" s="128"/>
      <c r="OP183" s="128"/>
      <c r="OQ183" s="128"/>
      <c r="OR183" s="128"/>
      <c r="OS183" s="128"/>
      <c r="OT183" s="128"/>
      <c r="OU183" s="128"/>
      <c r="OV183" s="128"/>
      <c r="OW183" s="128"/>
      <c r="OX183" s="128"/>
      <c r="OY183" s="128"/>
      <c r="OZ183" s="128"/>
      <c r="PA183" s="128"/>
      <c r="PB183" s="128"/>
      <c r="PC183" s="128"/>
      <c r="PD183" s="128"/>
      <c r="PE183" s="128"/>
      <c r="PF183" s="128"/>
      <c r="PG183" s="128"/>
      <c r="PH183" s="128"/>
      <c r="PI183" s="128"/>
      <c r="PJ183" s="128"/>
      <c r="PK183" s="128"/>
      <c r="PL183" s="128"/>
      <c r="PM183" s="128"/>
      <c r="PN183" s="128"/>
      <c r="PO183" s="128"/>
      <c r="PP183" s="128"/>
      <c r="PQ183" s="128"/>
      <c r="PR183" s="128"/>
      <c r="PS183" s="128"/>
      <c r="PT183" s="128"/>
      <c r="PU183" s="128"/>
      <c r="PV183" s="128"/>
      <c r="PW183" s="128"/>
      <c r="PX183" s="128"/>
      <c r="PY183" s="128"/>
      <c r="PZ183" s="128"/>
      <c r="QA183" s="128"/>
      <c r="QB183" s="128"/>
      <c r="QC183" s="128"/>
      <c r="QD183" s="128"/>
      <c r="QE183" s="128"/>
      <c r="QF183" s="128"/>
      <c r="QG183" s="128"/>
      <c r="QH183" s="128"/>
      <c r="QI183" s="128"/>
      <c r="QJ183" s="128"/>
      <c r="QK183" s="128"/>
      <c r="QL183" s="128"/>
      <c r="QM183" s="128"/>
      <c r="QN183" s="128"/>
      <c r="QO183" s="128"/>
      <c r="QP183" s="128"/>
      <c r="QQ183" s="128"/>
      <c r="QR183" s="128"/>
      <c r="QS183" s="128"/>
      <c r="QT183" s="128"/>
      <c r="QU183" s="128"/>
      <c r="QV183" s="128"/>
      <c r="QW183" s="128"/>
      <c r="QX183" s="128"/>
      <c r="QY183" s="128"/>
      <c r="QZ183" s="128"/>
      <c r="RA183" s="128"/>
      <c r="RB183" s="128"/>
      <c r="RC183" s="128"/>
      <c r="RD183" s="128"/>
      <c r="RE183" s="128"/>
      <c r="RF183" s="128"/>
      <c r="RG183" s="128"/>
      <c r="RH183" s="128"/>
      <c r="RI183" s="128"/>
      <c r="RJ183" s="128"/>
      <c r="RK183" s="128"/>
      <c r="RL183" s="128"/>
      <c r="RM183" s="128"/>
      <c r="RN183" s="128"/>
      <c r="RO183" s="128"/>
      <c r="RP183" s="128"/>
      <c r="RQ183" s="128"/>
      <c r="RR183" s="128"/>
      <c r="RS183" s="128"/>
      <c r="RT183" s="128"/>
      <c r="RU183" s="128"/>
      <c r="RV183" s="128"/>
      <c r="RW183" s="128"/>
      <c r="RX183" s="128"/>
      <c r="RY183" s="128"/>
      <c r="RZ183" s="128"/>
      <c r="SA183" s="128"/>
      <c r="SB183" s="128"/>
      <c r="SC183" s="128"/>
      <c r="SD183" s="128"/>
      <c r="SE183" s="128"/>
      <c r="SF183" s="128"/>
      <c r="SG183" s="128"/>
      <c r="SH183" s="128"/>
      <c r="SI183" s="128"/>
      <c r="SJ183" s="128"/>
      <c r="SK183" s="128"/>
      <c r="SL183" s="128"/>
      <c r="SM183" s="128"/>
      <c r="SN183" s="128"/>
      <c r="SO183" s="128"/>
      <c r="SP183" s="128"/>
      <c r="SQ183" s="128"/>
      <c r="SR183" s="128"/>
      <c r="SS183" s="128"/>
      <c r="ST183" s="128"/>
      <c r="SU183" s="128"/>
      <c r="SV183" s="128"/>
      <c r="SW183" s="128"/>
      <c r="SX183" s="128"/>
      <c r="SY183" s="128"/>
      <c r="SZ183" s="128"/>
      <c r="TA183" s="128"/>
      <c r="TB183" s="128"/>
      <c r="TC183" s="128"/>
      <c r="TD183" s="128"/>
      <c r="TE183" s="128"/>
      <c r="TF183" s="128"/>
      <c r="TG183" s="128"/>
      <c r="TH183" s="128"/>
      <c r="TI183" s="128"/>
      <c r="TJ183" s="128"/>
      <c r="TK183" s="128"/>
      <c r="TL183" s="128"/>
      <c r="TM183" s="128"/>
      <c r="TN183" s="128"/>
      <c r="TO183" s="128"/>
      <c r="TP183" s="128"/>
      <c r="TQ183" s="128"/>
      <c r="TR183" s="128"/>
      <c r="TS183" s="128"/>
      <c r="TT183" s="128"/>
      <c r="TU183" s="128"/>
      <c r="TV183" s="128"/>
      <c r="TW183" s="128"/>
      <c r="TX183" s="128"/>
      <c r="TY183" s="128"/>
      <c r="TZ183" s="128"/>
      <c r="UA183" s="128"/>
      <c r="UB183" s="128"/>
      <c r="UC183" s="128"/>
      <c r="UD183" s="128"/>
      <c r="UE183" s="128"/>
      <c r="UF183" s="128"/>
      <c r="UG183" s="128"/>
      <c r="UH183" s="128"/>
      <c r="UI183" s="128"/>
      <c r="UJ183" s="128"/>
      <c r="UK183" s="128"/>
      <c r="UL183" s="128"/>
      <c r="UM183" s="128"/>
      <c r="UN183" s="128"/>
      <c r="UO183" s="128"/>
      <c r="UP183" s="128"/>
      <c r="UQ183" s="128"/>
      <c r="UR183" s="128"/>
      <c r="US183" s="128"/>
      <c r="UT183" s="128"/>
      <c r="UU183" s="128"/>
      <c r="UV183" s="128"/>
      <c r="UW183" s="128"/>
      <c r="UX183" s="128"/>
      <c r="UY183" s="128"/>
      <c r="UZ183" s="128"/>
      <c r="VA183" s="128"/>
      <c r="VB183" s="128"/>
      <c r="VC183" s="128"/>
      <c r="VD183" s="128"/>
      <c r="VE183" s="128"/>
      <c r="VF183" s="128"/>
      <c r="VG183" s="128"/>
      <c r="VH183" s="128"/>
      <c r="VI183" s="128"/>
      <c r="VJ183" s="128"/>
      <c r="VK183" s="128"/>
      <c r="VL183" s="128"/>
      <c r="VM183" s="128"/>
      <c r="VN183" s="128"/>
      <c r="VO183" s="128"/>
      <c r="VP183" s="128"/>
      <c r="VQ183" s="128"/>
      <c r="VR183" s="128"/>
      <c r="VS183" s="128"/>
      <c r="VT183" s="128"/>
      <c r="VU183" s="128"/>
      <c r="VV183" s="128"/>
      <c r="VW183" s="128"/>
      <c r="VX183" s="128"/>
      <c r="VY183" s="128"/>
      <c r="VZ183" s="128"/>
      <c r="WA183" s="128"/>
      <c r="WB183" s="128"/>
      <c r="WC183" s="128"/>
      <c r="WD183" s="128"/>
      <c r="WE183" s="128"/>
      <c r="WF183" s="128"/>
      <c r="WG183" s="128"/>
      <c r="WH183" s="128"/>
      <c r="WI183" s="128"/>
      <c r="WJ183" s="128"/>
      <c r="WK183" s="128"/>
      <c r="WL183" s="128"/>
      <c r="WM183" s="128"/>
      <c r="WN183" s="128"/>
      <c r="WO183" s="128"/>
      <c r="WP183" s="128"/>
      <c r="WQ183" s="128"/>
      <c r="WR183" s="128"/>
      <c r="WS183" s="128"/>
      <c r="WT183" s="128"/>
      <c r="WU183" s="128"/>
      <c r="WV183" s="128"/>
      <c r="WW183" s="128"/>
      <c r="WX183" s="128"/>
      <c r="WY183" s="128"/>
      <c r="WZ183" s="128"/>
      <c r="XA183" s="128"/>
      <c r="XB183" s="128"/>
      <c r="XC183" s="128"/>
      <c r="XD183" s="128"/>
      <c r="XE183" s="128"/>
      <c r="XF183" s="128"/>
      <c r="XG183" s="128"/>
      <c r="XH183" s="128"/>
      <c r="XI183" s="128"/>
      <c r="XJ183" s="128"/>
      <c r="XK183" s="128"/>
      <c r="XL183" s="128"/>
      <c r="XM183" s="128"/>
      <c r="XN183" s="128"/>
      <c r="XO183" s="128"/>
      <c r="XP183" s="128"/>
      <c r="XQ183" s="128"/>
      <c r="XR183" s="128"/>
      <c r="XS183" s="128"/>
      <c r="XT183" s="128"/>
      <c r="XU183" s="128"/>
      <c r="XV183" s="128"/>
      <c r="XW183" s="128"/>
      <c r="XX183" s="128"/>
      <c r="XY183" s="128"/>
      <c r="XZ183" s="128"/>
      <c r="YA183" s="128"/>
      <c r="YB183" s="128"/>
      <c r="YC183" s="128"/>
      <c r="YD183" s="128"/>
      <c r="YE183" s="128"/>
      <c r="YF183" s="128"/>
      <c r="YG183" s="128"/>
      <c r="YH183" s="128"/>
      <c r="YI183" s="128"/>
      <c r="YJ183" s="128"/>
      <c r="YK183" s="128"/>
      <c r="YL183" s="128"/>
      <c r="YM183" s="128"/>
      <c r="YN183" s="128"/>
      <c r="YO183" s="128"/>
      <c r="YP183" s="128"/>
      <c r="YQ183" s="128"/>
      <c r="YR183" s="128"/>
      <c r="YS183" s="128"/>
      <c r="YT183" s="128"/>
      <c r="YU183" s="128"/>
      <c r="YV183" s="128"/>
      <c r="YW183" s="128"/>
      <c r="YX183" s="128"/>
      <c r="YY183" s="128"/>
      <c r="YZ183" s="128"/>
      <c r="ZA183" s="128"/>
      <c r="ZB183" s="128"/>
      <c r="ZC183" s="128"/>
      <c r="ZD183" s="128"/>
      <c r="ZE183" s="128"/>
      <c r="ZF183" s="128"/>
      <c r="ZG183" s="128"/>
      <c r="ZH183" s="128"/>
      <c r="ZI183" s="128"/>
      <c r="ZJ183" s="128"/>
      <c r="ZK183" s="128"/>
      <c r="ZL183" s="128"/>
      <c r="ZM183" s="128"/>
      <c r="ZN183" s="128"/>
      <c r="ZO183" s="128"/>
      <c r="ZP183" s="128"/>
      <c r="ZQ183" s="128"/>
      <c r="ZR183" s="128"/>
      <c r="ZS183" s="128"/>
      <c r="ZT183" s="128"/>
      <c r="ZU183" s="128"/>
      <c r="ZV183" s="128"/>
      <c r="ZW183" s="128"/>
      <c r="ZX183" s="128"/>
      <c r="ZY183" s="128"/>
      <c r="ZZ183" s="128"/>
      <c r="AAA183" s="128"/>
      <c r="AAB183" s="128"/>
      <c r="AAC183" s="128"/>
      <c r="AAD183" s="128"/>
      <c r="AAE183" s="128"/>
      <c r="AAF183" s="128"/>
      <c r="AAG183" s="128"/>
      <c r="AAH183" s="128"/>
      <c r="AAI183" s="128"/>
      <c r="AAJ183" s="128"/>
      <c r="AAK183" s="128"/>
      <c r="AAL183" s="128"/>
      <c r="AAM183" s="128"/>
      <c r="AAN183" s="128"/>
      <c r="AAO183" s="128"/>
      <c r="AAP183" s="128"/>
      <c r="AAQ183" s="128"/>
      <c r="AAR183" s="128"/>
      <c r="AAS183" s="128"/>
      <c r="AAT183" s="128"/>
      <c r="AAU183" s="128"/>
      <c r="AAV183" s="128"/>
      <c r="AAW183" s="128"/>
      <c r="AAX183" s="128"/>
      <c r="AAY183" s="128"/>
      <c r="AAZ183" s="128"/>
      <c r="ABA183" s="128"/>
      <c r="ABB183" s="128"/>
      <c r="ABC183" s="128"/>
      <c r="ABD183" s="128"/>
      <c r="ABE183" s="128"/>
      <c r="ABF183" s="128"/>
      <c r="ABG183" s="128"/>
      <c r="ABH183" s="128"/>
      <c r="ABI183" s="128"/>
      <c r="ABJ183" s="128"/>
      <c r="ABK183" s="128"/>
      <c r="ABL183" s="128"/>
      <c r="ABM183" s="128"/>
      <c r="ABN183" s="128"/>
      <c r="ABO183" s="128"/>
      <c r="ABP183" s="128"/>
      <c r="ABQ183" s="128"/>
      <c r="ABR183" s="128"/>
      <c r="ABS183" s="128"/>
      <c r="ABT183" s="128"/>
      <c r="ABU183" s="128"/>
      <c r="ABV183" s="128"/>
      <c r="ABW183" s="128"/>
      <c r="ABX183" s="128"/>
      <c r="ABY183" s="128"/>
      <c r="ABZ183" s="128"/>
      <c r="ACA183" s="128"/>
      <c r="ACB183" s="128"/>
      <c r="ACC183" s="128"/>
      <c r="ACD183" s="128"/>
      <c r="ACE183" s="128"/>
      <c r="ACF183" s="128"/>
      <c r="ACG183" s="128"/>
      <c r="ACH183" s="128"/>
      <c r="ACI183" s="128"/>
      <c r="ACJ183" s="128"/>
      <c r="ACK183" s="128"/>
      <c r="ACL183" s="128"/>
      <c r="ACM183" s="128"/>
      <c r="ACN183" s="128"/>
      <c r="ACO183" s="128"/>
      <c r="ACP183" s="128"/>
      <c r="ACQ183" s="128"/>
      <c r="ACR183" s="128"/>
      <c r="ACS183" s="128"/>
      <c r="ACT183" s="128"/>
      <c r="ACU183" s="128"/>
      <c r="ACV183" s="128"/>
      <c r="ACW183" s="128"/>
      <c r="ACX183" s="128"/>
      <c r="ACY183" s="128"/>
      <c r="ACZ183" s="128"/>
      <c r="ADA183" s="128"/>
      <c r="ADB183" s="128"/>
      <c r="ADC183" s="128"/>
      <c r="ADD183" s="128"/>
      <c r="ADE183" s="128"/>
      <c r="ADF183" s="128"/>
      <c r="ADG183" s="128"/>
      <c r="ADH183" s="128"/>
      <c r="ADI183" s="128"/>
      <c r="ADJ183" s="128"/>
      <c r="ADK183" s="128"/>
      <c r="ADL183" s="128"/>
      <c r="ADM183" s="128"/>
      <c r="ADN183" s="128"/>
      <c r="ADO183" s="128"/>
      <c r="ADP183" s="128"/>
      <c r="ADQ183" s="128"/>
      <c r="ADR183" s="128"/>
      <c r="ADS183" s="128"/>
      <c r="ADT183" s="128"/>
      <c r="ADU183" s="128"/>
      <c r="ADV183" s="128"/>
      <c r="ADW183" s="128"/>
      <c r="ADX183" s="128"/>
      <c r="ADY183" s="128"/>
      <c r="ADZ183" s="128"/>
      <c r="AEA183" s="128"/>
      <c r="AEB183" s="128"/>
      <c r="AEC183" s="128"/>
      <c r="AED183" s="128"/>
      <c r="AEE183" s="128"/>
      <c r="AEF183" s="128"/>
      <c r="AEG183" s="128"/>
      <c r="AEH183" s="128"/>
      <c r="AEI183" s="128"/>
      <c r="AEJ183" s="128"/>
      <c r="AEK183" s="128"/>
      <c r="AEL183" s="128"/>
      <c r="AEM183" s="128"/>
      <c r="AEN183" s="128"/>
      <c r="AEO183" s="128"/>
      <c r="AEP183" s="128"/>
      <c r="AEQ183" s="128"/>
      <c r="AER183" s="128"/>
      <c r="AES183" s="128"/>
      <c r="AET183" s="128"/>
      <c r="AEU183" s="128"/>
      <c r="AEV183" s="128"/>
      <c r="AEW183" s="128"/>
      <c r="AEX183" s="128"/>
      <c r="AEY183" s="128"/>
      <c r="AEZ183" s="128"/>
      <c r="AFA183" s="128"/>
      <c r="AFB183" s="128"/>
      <c r="AFC183" s="128"/>
      <c r="AFD183" s="128"/>
      <c r="AFE183" s="128"/>
      <c r="AFF183" s="128"/>
      <c r="AFG183" s="128"/>
      <c r="AFH183" s="128"/>
      <c r="AFI183" s="128"/>
      <c r="AFJ183" s="128"/>
      <c r="AFK183" s="128"/>
      <c r="AFL183" s="128"/>
      <c r="AFM183" s="128"/>
      <c r="AFN183" s="128"/>
      <c r="AFO183" s="128"/>
      <c r="AFP183" s="128"/>
      <c r="AFQ183" s="128"/>
      <c r="AFR183" s="128"/>
      <c r="AFS183" s="128"/>
      <c r="AFT183" s="128"/>
      <c r="AFU183" s="128"/>
      <c r="AFV183" s="128"/>
      <c r="AFW183" s="128"/>
      <c r="AFX183" s="128"/>
      <c r="AFY183" s="128"/>
      <c r="AFZ183" s="128"/>
      <c r="AGA183" s="128"/>
      <c r="AGB183" s="128"/>
      <c r="AGC183" s="128"/>
      <c r="AGD183" s="128"/>
      <c r="AGE183" s="128"/>
      <c r="AGF183" s="128"/>
      <c r="AGG183" s="128"/>
      <c r="AGH183" s="128"/>
      <c r="AGI183" s="128"/>
      <c r="AGJ183" s="128"/>
      <c r="AGK183" s="128"/>
      <c r="AGL183" s="128"/>
      <c r="AGM183" s="128"/>
      <c r="AGN183" s="128"/>
      <c r="AGO183" s="128"/>
      <c r="AGP183" s="128"/>
      <c r="AGQ183" s="128"/>
      <c r="AGR183" s="128"/>
      <c r="AGS183" s="128"/>
      <c r="AGT183" s="128"/>
      <c r="AGU183" s="128"/>
      <c r="AGV183" s="128"/>
      <c r="AGW183" s="128"/>
      <c r="AGX183" s="128"/>
      <c r="AGY183" s="128"/>
      <c r="AGZ183" s="128"/>
      <c r="AHA183" s="128"/>
      <c r="AHB183" s="128"/>
      <c r="AHC183" s="128"/>
      <c r="AHD183" s="128"/>
      <c r="AHE183" s="128"/>
      <c r="AHF183" s="128"/>
      <c r="AHG183" s="128"/>
      <c r="AHH183" s="128"/>
      <c r="AHI183" s="128"/>
      <c r="AHJ183" s="128"/>
      <c r="AHK183" s="128"/>
      <c r="AHL183" s="128"/>
      <c r="AHM183" s="128"/>
      <c r="AHN183" s="128"/>
      <c r="AHO183" s="128"/>
      <c r="AHP183" s="128"/>
      <c r="AHQ183" s="128"/>
      <c r="AHR183" s="128"/>
      <c r="AHS183" s="128"/>
      <c r="AHT183" s="128"/>
      <c r="AHU183" s="128"/>
      <c r="AHV183" s="128"/>
      <c r="AHW183" s="128"/>
      <c r="AHX183" s="128"/>
      <c r="AHY183" s="128"/>
      <c r="AHZ183" s="128"/>
      <c r="AIA183" s="128"/>
      <c r="AIB183" s="128"/>
      <c r="AIC183" s="128"/>
      <c r="AID183" s="128"/>
      <c r="AIE183" s="128"/>
      <c r="AIF183" s="128"/>
      <c r="AIG183" s="128"/>
      <c r="AIH183" s="128"/>
      <c r="AII183" s="128"/>
      <c r="AIJ183" s="128"/>
      <c r="AIK183" s="128"/>
      <c r="AIL183" s="128"/>
      <c r="AIM183" s="128"/>
      <c r="AIN183" s="128"/>
      <c r="AIO183" s="128"/>
      <c r="AIP183" s="128"/>
      <c r="AIQ183" s="128"/>
      <c r="AIR183" s="128"/>
      <c r="AIS183" s="128"/>
      <c r="AIT183" s="128"/>
      <c r="AIU183" s="128"/>
      <c r="AIV183" s="128"/>
      <c r="AIW183" s="128"/>
      <c r="AIX183" s="128"/>
      <c r="AIY183" s="128"/>
      <c r="AIZ183" s="128"/>
      <c r="AJA183" s="128"/>
      <c r="AJB183" s="128"/>
      <c r="AJC183" s="128"/>
      <c r="AJD183" s="128"/>
      <c r="AJE183" s="128"/>
      <c r="AJF183" s="128"/>
      <c r="AJG183" s="128"/>
      <c r="AJH183" s="128"/>
      <c r="AJI183" s="128"/>
      <c r="AJJ183" s="128"/>
      <c r="AJK183" s="128"/>
      <c r="AJL183" s="128"/>
      <c r="AJM183" s="128"/>
      <c r="AJN183" s="128"/>
      <c r="AJO183" s="128"/>
      <c r="AJP183" s="128"/>
      <c r="AJQ183" s="128"/>
      <c r="AJR183" s="128"/>
      <c r="AJS183" s="128"/>
      <c r="AJT183" s="128"/>
      <c r="AJU183" s="128"/>
      <c r="AJV183" s="128"/>
      <c r="AJW183" s="128"/>
      <c r="AJX183" s="128"/>
      <c r="AJY183" s="128"/>
      <c r="AJZ183" s="128"/>
      <c r="AKA183" s="128"/>
      <c r="AKB183" s="128"/>
      <c r="AKC183" s="128"/>
      <c r="AKD183" s="128"/>
      <c r="AKE183" s="128"/>
      <c r="AKF183" s="128"/>
      <c r="AKG183" s="128"/>
      <c r="AKH183" s="128"/>
      <c r="AKI183" s="128"/>
      <c r="AKJ183" s="128"/>
      <c r="AKK183" s="128"/>
      <c r="AKL183" s="128"/>
      <c r="AKM183" s="128"/>
      <c r="AKN183" s="128"/>
      <c r="AKO183" s="128"/>
      <c r="AKP183" s="128"/>
      <c r="AKQ183" s="128"/>
      <c r="AKR183" s="128"/>
      <c r="AKS183" s="128"/>
      <c r="AKT183" s="128"/>
      <c r="AKU183" s="128"/>
      <c r="AKV183" s="128"/>
      <c r="AKW183" s="128"/>
      <c r="AKX183" s="128"/>
      <c r="AKY183" s="128"/>
      <c r="AKZ183" s="128"/>
      <c r="ALA183" s="128"/>
      <c r="ALB183" s="128"/>
      <c r="ALC183" s="128"/>
      <c r="ALD183" s="128"/>
      <c r="ALE183" s="128"/>
      <c r="ALF183" s="128"/>
      <c r="ALG183" s="128"/>
      <c r="ALH183" s="128"/>
      <c r="ALI183" s="128"/>
      <c r="ALJ183" s="128"/>
      <c r="ALK183" s="128"/>
      <c r="ALL183" s="128"/>
      <c r="ALM183" s="128"/>
      <c r="ALN183" s="128"/>
      <c r="ALO183" s="128"/>
      <c r="ALP183" s="128"/>
      <c r="ALQ183" s="128"/>
      <c r="ALR183" s="128"/>
      <c r="ALS183" s="128"/>
      <c r="ALT183" s="128"/>
      <c r="ALU183" s="128"/>
      <c r="ALV183" s="128"/>
      <c r="ALW183" s="128"/>
      <c r="ALX183" s="128"/>
      <c r="ALY183" s="128"/>
      <c r="ALZ183" s="128"/>
      <c r="AMA183" s="128"/>
      <c r="AMB183" s="128"/>
      <c r="AMC183" s="128"/>
      <c r="AMD183" s="128"/>
      <c r="AME183" s="128"/>
      <c r="AMF183" s="128"/>
      <c r="AMG183" s="128"/>
      <c r="AMH183" s="128"/>
    </row>
    <row r="184" spans="1:1022" ht="15" customHeight="1" x14ac:dyDescent="0.3">
      <c r="A184" s="130" t="s">
        <v>19</v>
      </c>
      <c r="B184" s="157" t="s">
        <v>45</v>
      </c>
      <c r="C184" s="157"/>
      <c r="D184" s="176"/>
      <c r="E184" s="173"/>
      <c r="F184" s="177"/>
      <c r="G184" s="177"/>
      <c r="H184" s="176"/>
      <c r="I184" s="176"/>
      <c r="J184" s="178"/>
      <c r="K184" s="178"/>
      <c r="L184" s="178"/>
      <c r="M184" s="178"/>
      <c r="N184" s="178"/>
      <c r="O184" s="17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128"/>
      <c r="DM184" s="128"/>
      <c r="DN184" s="128"/>
      <c r="DO184" s="128"/>
      <c r="DP184" s="128"/>
      <c r="DQ184" s="128"/>
      <c r="DR184" s="128"/>
      <c r="DS184" s="128"/>
      <c r="DT184" s="128"/>
      <c r="DU184" s="128"/>
      <c r="DV184" s="128"/>
      <c r="DW184" s="128"/>
      <c r="DX184" s="128"/>
      <c r="DY184" s="128"/>
      <c r="DZ184" s="128"/>
      <c r="EA184" s="128"/>
      <c r="EB184" s="128"/>
      <c r="EC184" s="128"/>
      <c r="ED184" s="128"/>
      <c r="EE184" s="128"/>
      <c r="EF184" s="128"/>
      <c r="EG184" s="128"/>
      <c r="EH184" s="128"/>
      <c r="EI184" s="128"/>
      <c r="EJ184" s="128"/>
      <c r="EK184" s="128"/>
      <c r="EL184" s="128"/>
      <c r="EM184" s="128"/>
      <c r="EN184" s="128"/>
      <c r="EO184" s="128"/>
      <c r="EP184" s="128"/>
      <c r="EQ184" s="128"/>
      <c r="ER184" s="128"/>
      <c r="ES184" s="128"/>
      <c r="ET184" s="128"/>
      <c r="EU184" s="128"/>
      <c r="EV184" s="128"/>
      <c r="EW184" s="128"/>
      <c r="EX184" s="128"/>
      <c r="EY184" s="128"/>
      <c r="EZ184" s="128"/>
      <c r="FA184" s="128"/>
      <c r="FB184" s="128"/>
      <c r="FC184" s="128"/>
      <c r="FD184" s="128"/>
      <c r="FE184" s="128"/>
      <c r="FF184" s="128"/>
      <c r="FG184" s="128"/>
      <c r="FH184" s="128"/>
      <c r="FI184" s="128"/>
      <c r="FJ184" s="128"/>
      <c r="FK184" s="128"/>
      <c r="FL184" s="128"/>
      <c r="FM184" s="128"/>
      <c r="FN184" s="128"/>
      <c r="FO184" s="128"/>
      <c r="FP184" s="128"/>
      <c r="FQ184" s="128"/>
      <c r="FR184" s="128"/>
      <c r="FS184" s="128"/>
      <c r="FT184" s="128"/>
      <c r="FU184" s="128"/>
      <c r="FV184" s="128"/>
      <c r="FW184" s="128"/>
      <c r="FX184" s="128"/>
      <c r="FY184" s="128"/>
      <c r="FZ184" s="128"/>
      <c r="GA184" s="128"/>
      <c r="GB184" s="128"/>
      <c r="GC184" s="128"/>
      <c r="GD184" s="128"/>
      <c r="GE184" s="128"/>
      <c r="GF184" s="128"/>
      <c r="GG184" s="128"/>
      <c r="GH184" s="128"/>
      <c r="GI184" s="128"/>
      <c r="GJ184" s="128"/>
      <c r="GK184" s="128"/>
      <c r="GL184" s="128"/>
      <c r="GM184" s="128"/>
      <c r="GN184" s="128"/>
      <c r="GO184" s="128"/>
      <c r="GP184" s="128"/>
      <c r="GQ184" s="128"/>
      <c r="GR184" s="128"/>
      <c r="GS184" s="128"/>
      <c r="GT184" s="128"/>
      <c r="GU184" s="128"/>
      <c r="GV184" s="128"/>
      <c r="GW184" s="128"/>
      <c r="GX184" s="128"/>
      <c r="GY184" s="128"/>
      <c r="GZ184" s="128"/>
      <c r="HA184" s="128"/>
      <c r="HB184" s="128"/>
      <c r="HC184" s="128"/>
      <c r="HD184" s="128"/>
      <c r="HE184" s="128"/>
      <c r="HF184" s="128"/>
      <c r="HG184" s="128"/>
      <c r="HH184" s="128"/>
      <c r="HI184" s="128"/>
      <c r="HJ184" s="128"/>
      <c r="HK184" s="128"/>
      <c r="HL184" s="128"/>
      <c r="HM184" s="128"/>
      <c r="HN184" s="128"/>
      <c r="HO184" s="128"/>
      <c r="HP184" s="128"/>
      <c r="HQ184" s="128"/>
      <c r="HR184" s="128"/>
      <c r="HS184" s="128"/>
      <c r="HT184" s="128"/>
      <c r="HU184" s="128"/>
      <c r="HV184" s="128"/>
      <c r="HW184" s="128"/>
      <c r="HX184" s="128"/>
      <c r="HY184" s="128"/>
      <c r="HZ184" s="128"/>
      <c r="IA184" s="128"/>
      <c r="IB184" s="128"/>
      <c r="IC184" s="128"/>
      <c r="ID184" s="128"/>
      <c r="IE184" s="128"/>
      <c r="IF184" s="128"/>
      <c r="IG184" s="128"/>
      <c r="IH184" s="128"/>
      <c r="II184" s="128"/>
      <c r="IJ184" s="128"/>
      <c r="IK184" s="128"/>
      <c r="IL184" s="128"/>
      <c r="IM184" s="128"/>
      <c r="IN184" s="128"/>
      <c r="IO184" s="128"/>
      <c r="IP184" s="128"/>
      <c r="IQ184" s="128"/>
      <c r="IR184" s="128"/>
      <c r="IS184" s="128"/>
      <c r="IT184" s="128"/>
      <c r="IU184" s="128"/>
      <c r="IV184" s="128"/>
      <c r="IW184" s="128"/>
      <c r="IX184" s="128"/>
      <c r="IY184" s="128"/>
      <c r="IZ184" s="128"/>
      <c r="JA184" s="128"/>
      <c r="JB184" s="128"/>
      <c r="JC184" s="128"/>
      <c r="JD184" s="128"/>
      <c r="JE184" s="128"/>
      <c r="JF184" s="128"/>
      <c r="JG184" s="128"/>
      <c r="JH184" s="128"/>
      <c r="JI184" s="128"/>
      <c r="JJ184" s="128"/>
      <c r="JK184" s="128"/>
      <c r="JL184" s="128"/>
      <c r="JM184" s="128"/>
      <c r="JN184" s="128"/>
      <c r="JO184" s="128"/>
      <c r="JP184" s="128"/>
      <c r="JQ184" s="128"/>
      <c r="JR184" s="128"/>
      <c r="JS184" s="128"/>
      <c r="JT184" s="128"/>
      <c r="JU184" s="128"/>
      <c r="JV184" s="128"/>
      <c r="JW184" s="128"/>
      <c r="JX184" s="128"/>
      <c r="JY184" s="128"/>
      <c r="JZ184" s="128"/>
      <c r="KA184" s="128"/>
      <c r="KB184" s="128"/>
      <c r="KC184" s="128"/>
      <c r="KD184" s="128"/>
      <c r="KE184" s="128"/>
      <c r="KF184" s="128"/>
      <c r="KG184" s="128"/>
      <c r="KH184" s="128"/>
      <c r="KI184" s="128"/>
      <c r="KJ184" s="128"/>
      <c r="KK184" s="128"/>
      <c r="KL184" s="128"/>
      <c r="KM184" s="128"/>
      <c r="KN184" s="128"/>
      <c r="KO184" s="128"/>
      <c r="KP184" s="128"/>
      <c r="KQ184" s="128"/>
      <c r="KR184" s="128"/>
      <c r="KS184" s="128"/>
      <c r="KT184" s="128"/>
      <c r="KU184" s="128"/>
      <c r="KV184" s="128"/>
      <c r="KW184" s="128"/>
      <c r="KX184" s="128"/>
      <c r="KY184" s="128"/>
      <c r="KZ184" s="128"/>
      <c r="LA184" s="128"/>
      <c r="LB184" s="128"/>
      <c r="LC184" s="128"/>
      <c r="LD184" s="128"/>
      <c r="LE184" s="128"/>
      <c r="LF184" s="128"/>
      <c r="LG184" s="128"/>
      <c r="LH184" s="128"/>
      <c r="LI184" s="128"/>
      <c r="LJ184" s="128"/>
      <c r="LK184" s="128"/>
      <c r="LL184" s="128"/>
      <c r="LM184" s="128"/>
      <c r="LN184" s="128"/>
      <c r="LO184" s="128"/>
      <c r="LP184" s="128"/>
      <c r="LQ184" s="128"/>
      <c r="LR184" s="128"/>
      <c r="LS184" s="128"/>
      <c r="LT184" s="128"/>
      <c r="LU184" s="128"/>
      <c r="LV184" s="128"/>
      <c r="LW184" s="128"/>
      <c r="LX184" s="128"/>
      <c r="LY184" s="128"/>
      <c r="LZ184" s="128"/>
      <c r="MA184" s="128"/>
      <c r="MB184" s="128"/>
      <c r="MC184" s="128"/>
      <c r="MD184" s="128"/>
      <c r="ME184" s="128"/>
      <c r="MF184" s="128"/>
      <c r="MG184" s="128"/>
      <c r="MH184" s="128"/>
      <c r="MI184" s="128"/>
      <c r="MJ184" s="128"/>
      <c r="MK184" s="128"/>
      <c r="ML184" s="128"/>
      <c r="MM184" s="128"/>
      <c r="MN184" s="128"/>
      <c r="MO184" s="128"/>
      <c r="MP184" s="128"/>
      <c r="MQ184" s="128"/>
      <c r="MR184" s="128"/>
      <c r="MS184" s="128"/>
      <c r="MT184" s="128"/>
      <c r="MU184" s="128"/>
      <c r="MV184" s="128"/>
      <c r="MW184" s="128"/>
      <c r="MX184" s="128"/>
      <c r="MY184" s="128"/>
      <c r="MZ184" s="128"/>
      <c r="NA184" s="128"/>
      <c r="NB184" s="128"/>
      <c r="NC184" s="128"/>
      <c r="ND184" s="128"/>
      <c r="NE184" s="128"/>
      <c r="NF184" s="128"/>
      <c r="NG184" s="128"/>
      <c r="NH184" s="128"/>
      <c r="NI184" s="128"/>
      <c r="NJ184" s="128"/>
      <c r="NK184" s="128"/>
      <c r="NL184" s="128"/>
      <c r="NM184" s="128"/>
      <c r="NN184" s="128"/>
      <c r="NO184" s="128"/>
      <c r="NP184" s="128"/>
      <c r="NQ184" s="128"/>
      <c r="NR184" s="128"/>
      <c r="NS184" s="128"/>
      <c r="NT184" s="128"/>
      <c r="NU184" s="128"/>
      <c r="NV184" s="128"/>
      <c r="NW184" s="128"/>
      <c r="NX184" s="128"/>
      <c r="NY184" s="128"/>
      <c r="NZ184" s="128"/>
      <c r="OA184" s="128"/>
      <c r="OB184" s="128"/>
      <c r="OC184" s="128"/>
      <c r="OD184" s="128"/>
      <c r="OE184" s="128"/>
      <c r="OF184" s="128"/>
      <c r="OG184" s="128"/>
      <c r="OH184" s="128"/>
      <c r="OI184" s="128"/>
      <c r="OJ184" s="128"/>
      <c r="OK184" s="128"/>
      <c r="OL184" s="128"/>
      <c r="OM184" s="128"/>
      <c r="ON184" s="128"/>
      <c r="OO184" s="128"/>
      <c r="OP184" s="128"/>
      <c r="OQ184" s="128"/>
      <c r="OR184" s="128"/>
      <c r="OS184" s="128"/>
      <c r="OT184" s="128"/>
      <c r="OU184" s="128"/>
      <c r="OV184" s="128"/>
      <c r="OW184" s="128"/>
      <c r="OX184" s="128"/>
      <c r="OY184" s="128"/>
      <c r="OZ184" s="128"/>
      <c r="PA184" s="128"/>
      <c r="PB184" s="128"/>
      <c r="PC184" s="128"/>
      <c r="PD184" s="128"/>
      <c r="PE184" s="128"/>
      <c r="PF184" s="128"/>
      <c r="PG184" s="128"/>
      <c r="PH184" s="128"/>
      <c r="PI184" s="128"/>
      <c r="PJ184" s="128"/>
      <c r="PK184" s="128"/>
      <c r="PL184" s="128"/>
      <c r="PM184" s="128"/>
      <c r="PN184" s="128"/>
      <c r="PO184" s="128"/>
      <c r="PP184" s="128"/>
      <c r="PQ184" s="128"/>
      <c r="PR184" s="128"/>
      <c r="PS184" s="128"/>
      <c r="PT184" s="128"/>
      <c r="PU184" s="128"/>
      <c r="PV184" s="128"/>
      <c r="PW184" s="128"/>
      <c r="PX184" s="128"/>
      <c r="PY184" s="128"/>
      <c r="PZ184" s="128"/>
      <c r="QA184" s="128"/>
      <c r="QB184" s="128"/>
      <c r="QC184" s="128"/>
      <c r="QD184" s="128"/>
      <c r="QE184" s="128"/>
      <c r="QF184" s="128"/>
      <c r="QG184" s="128"/>
      <c r="QH184" s="128"/>
      <c r="QI184" s="128"/>
      <c r="QJ184" s="128"/>
      <c r="QK184" s="128"/>
      <c r="QL184" s="128"/>
      <c r="QM184" s="128"/>
      <c r="QN184" s="128"/>
      <c r="QO184" s="128"/>
      <c r="QP184" s="128"/>
      <c r="QQ184" s="128"/>
      <c r="QR184" s="128"/>
      <c r="QS184" s="128"/>
      <c r="QT184" s="128"/>
      <c r="QU184" s="128"/>
      <c r="QV184" s="128"/>
      <c r="QW184" s="128"/>
      <c r="QX184" s="128"/>
      <c r="QY184" s="128"/>
      <c r="QZ184" s="128"/>
      <c r="RA184" s="128"/>
      <c r="RB184" s="128"/>
      <c r="RC184" s="128"/>
      <c r="RD184" s="128"/>
      <c r="RE184" s="128"/>
      <c r="RF184" s="128"/>
      <c r="RG184" s="128"/>
      <c r="RH184" s="128"/>
      <c r="RI184" s="128"/>
      <c r="RJ184" s="128"/>
      <c r="RK184" s="128"/>
      <c r="RL184" s="128"/>
      <c r="RM184" s="128"/>
      <c r="RN184" s="128"/>
      <c r="RO184" s="128"/>
      <c r="RP184" s="128"/>
      <c r="RQ184" s="128"/>
      <c r="RR184" s="128"/>
      <c r="RS184" s="128"/>
      <c r="RT184" s="128"/>
      <c r="RU184" s="128"/>
      <c r="RV184" s="128"/>
      <c r="RW184" s="128"/>
      <c r="RX184" s="128"/>
      <c r="RY184" s="128"/>
      <c r="RZ184" s="128"/>
      <c r="SA184" s="128"/>
      <c r="SB184" s="128"/>
      <c r="SC184" s="128"/>
      <c r="SD184" s="128"/>
      <c r="SE184" s="128"/>
      <c r="SF184" s="128"/>
      <c r="SG184" s="128"/>
      <c r="SH184" s="128"/>
      <c r="SI184" s="128"/>
      <c r="SJ184" s="128"/>
      <c r="SK184" s="128"/>
      <c r="SL184" s="128"/>
      <c r="SM184" s="128"/>
      <c r="SN184" s="128"/>
      <c r="SO184" s="128"/>
      <c r="SP184" s="128"/>
      <c r="SQ184" s="128"/>
      <c r="SR184" s="128"/>
      <c r="SS184" s="128"/>
      <c r="ST184" s="128"/>
      <c r="SU184" s="128"/>
      <c r="SV184" s="128"/>
      <c r="SW184" s="128"/>
      <c r="SX184" s="128"/>
      <c r="SY184" s="128"/>
      <c r="SZ184" s="128"/>
      <c r="TA184" s="128"/>
      <c r="TB184" s="128"/>
      <c r="TC184" s="128"/>
      <c r="TD184" s="128"/>
      <c r="TE184" s="128"/>
      <c r="TF184" s="128"/>
      <c r="TG184" s="128"/>
      <c r="TH184" s="128"/>
      <c r="TI184" s="128"/>
      <c r="TJ184" s="128"/>
      <c r="TK184" s="128"/>
      <c r="TL184" s="128"/>
      <c r="TM184" s="128"/>
      <c r="TN184" s="128"/>
      <c r="TO184" s="128"/>
      <c r="TP184" s="128"/>
      <c r="TQ184" s="128"/>
      <c r="TR184" s="128"/>
      <c r="TS184" s="128"/>
      <c r="TT184" s="128"/>
      <c r="TU184" s="128"/>
      <c r="TV184" s="128"/>
      <c r="TW184" s="128"/>
      <c r="TX184" s="128"/>
      <c r="TY184" s="128"/>
      <c r="TZ184" s="128"/>
      <c r="UA184" s="128"/>
      <c r="UB184" s="128"/>
      <c r="UC184" s="128"/>
      <c r="UD184" s="128"/>
      <c r="UE184" s="128"/>
      <c r="UF184" s="128"/>
      <c r="UG184" s="128"/>
      <c r="UH184" s="128"/>
      <c r="UI184" s="128"/>
      <c r="UJ184" s="128"/>
      <c r="UK184" s="128"/>
      <c r="UL184" s="128"/>
      <c r="UM184" s="128"/>
      <c r="UN184" s="128"/>
      <c r="UO184" s="128"/>
      <c r="UP184" s="128"/>
      <c r="UQ184" s="128"/>
      <c r="UR184" s="128"/>
      <c r="US184" s="128"/>
      <c r="UT184" s="128"/>
      <c r="UU184" s="128"/>
      <c r="UV184" s="128"/>
      <c r="UW184" s="128"/>
      <c r="UX184" s="128"/>
      <c r="UY184" s="128"/>
      <c r="UZ184" s="128"/>
      <c r="VA184" s="128"/>
      <c r="VB184" s="128"/>
      <c r="VC184" s="128"/>
      <c r="VD184" s="128"/>
      <c r="VE184" s="128"/>
      <c r="VF184" s="128"/>
      <c r="VG184" s="128"/>
      <c r="VH184" s="128"/>
      <c r="VI184" s="128"/>
      <c r="VJ184" s="128"/>
      <c r="VK184" s="128"/>
      <c r="VL184" s="128"/>
      <c r="VM184" s="128"/>
      <c r="VN184" s="128"/>
      <c r="VO184" s="128"/>
      <c r="VP184" s="128"/>
      <c r="VQ184" s="128"/>
      <c r="VR184" s="128"/>
      <c r="VS184" s="128"/>
      <c r="VT184" s="128"/>
      <c r="VU184" s="128"/>
      <c r="VV184" s="128"/>
      <c r="VW184" s="128"/>
      <c r="VX184" s="128"/>
      <c r="VY184" s="128"/>
      <c r="VZ184" s="128"/>
      <c r="WA184" s="128"/>
      <c r="WB184" s="128"/>
      <c r="WC184" s="128"/>
      <c r="WD184" s="128"/>
      <c r="WE184" s="128"/>
      <c r="WF184" s="128"/>
      <c r="WG184" s="128"/>
      <c r="WH184" s="128"/>
      <c r="WI184" s="128"/>
      <c r="WJ184" s="128"/>
      <c r="WK184" s="128"/>
      <c r="WL184" s="128"/>
      <c r="WM184" s="128"/>
      <c r="WN184" s="128"/>
      <c r="WO184" s="128"/>
      <c r="WP184" s="128"/>
      <c r="WQ184" s="128"/>
      <c r="WR184" s="128"/>
      <c r="WS184" s="128"/>
      <c r="WT184" s="128"/>
      <c r="WU184" s="128"/>
      <c r="WV184" s="128"/>
      <c r="WW184" s="128"/>
      <c r="WX184" s="128"/>
      <c r="WY184" s="128"/>
      <c r="WZ184" s="128"/>
      <c r="XA184" s="128"/>
      <c r="XB184" s="128"/>
      <c r="XC184" s="128"/>
      <c r="XD184" s="128"/>
      <c r="XE184" s="128"/>
      <c r="XF184" s="128"/>
      <c r="XG184" s="128"/>
      <c r="XH184" s="128"/>
      <c r="XI184" s="128"/>
      <c r="XJ184" s="128"/>
      <c r="XK184" s="128"/>
      <c r="XL184" s="128"/>
      <c r="XM184" s="128"/>
      <c r="XN184" s="128"/>
      <c r="XO184" s="128"/>
      <c r="XP184" s="128"/>
      <c r="XQ184" s="128"/>
      <c r="XR184" s="128"/>
      <c r="XS184" s="128"/>
      <c r="XT184" s="128"/>
      <c r="XU184" s="128"/>
      <c r="XV184" s="128"/>
      <c r="XW184" s="128"/>
      <c r="XX184" s="128"/>
      <c r="XY184" s="128"/>
      <c r="XZ184" s="128"/>
      <c r="YA184" s="128"/>
      <c r="YB184" s="128"/>
      <c r="YC184" s="128"/>
      <c r="YD184" s="128"/>
      <c r="YE184" s="128"/>
      <c r="YF184" s="128"/>
      <c r="YG184" s="128"/>
      <c r="YH184" s="128"/>
      <c r="YI184" s="128"/>
      <c r="YJ184" s="128"/>
      <c r="YK184" s="128"/>
      <c r="YL184" s="128"/>
      <c r="YM184" s="128"/>
      <c r="YN184" s="128"/>
      <c r="YO184" s="128"/>
      <c r="YP184" s="128"/>
      <c r="YQ184" s="128"/>
      <c r="YR184" s="128"/>
      <c r="YS184" s="128"/>
      <c r="YT184" s="128"/>
      <c r="YU184" s="128"/>
      <c r="YV184" s="128"/>
      <c r="YW184" s="128"/>
      <c r="YX184" s="128"/>
      <c r="YY184" s="128"/>
      <c r="YZ184" s="128"/>
      <c r="ZA184" s="128"/>
      <c r="ZB184" s="128"/>
      <c r="ZC184" s="128"/>
      <c r="ZD184" s="128"/>
      <c r="ZE184" s="128"/>
      <c r="ZF184" s="128"/>
      <c r="ZG184" s="128"/>
      <c r="ZH184" s="128"/>
      <c r="ZI184" s="128"/>
      <c r="ZJ184" s="128"/>
      <c r="ZK184" s="128"/>
      <c r="ZL184" s="128"/>
      <c r="ZM184" s="128"/>
      <c r="ZN184" s="128"/>
      <c r="ZO184" s="128"/>
      <c r="ZP184" s="128"/>
      <c r="ZQ184" s="128"/>
      <c r="ZR184" s="128"/>
      <c r="ZS184" s="128"/>
      <c r="ZT184" s="128"/>
      <c r="ZU184" s="128"/>
      <c r="ZV184" s="128"/>
      <c r="ZW184" s="128"/>
      <c r="ZX184" s="128"/>
      <c r="ZY184" s="128"/>
      <c r="ZZ184" s="128"/>
      <c r="AAA184" s="128"/>
      <c r="AAB184" s="128"/>
      <c r="AAC184" s="128"/>
      <c r="AAD184" s="128"/>
      <c r="AAE184" s="128"/>
      <c r="AAF184" s="128"/>
      <c r="AAG184" s="128"/>
      <c r="AAH184" s="128"/>
      <c r="AAI184" s="128"/>
      <c r="AAJ184" s="128"/>
      <c r="AAK184" s="128"/>
      <c r="AAL184" s="128"/>
      <c r="AAM184" s="128"/>
      <c r="AAN184" s="128"/>
      <c r="AAO184" s="128"/>
      <c r="AAP184" s="128"/>
      <c r="AAQ184" s="128"/>
      <c r="AAR184" s="128"/>
      <c r="AAS184" s="128"/>
      <c r="AAT184" s="128"/>
      <c r="AAU184" s="128"/>
      <c r="AAV184" s="128"/>
      <c r="AAW184" s="128"/>
      <c r="AAX184" s="128"/>
      <c r="AAY184" s="128"/>
      <c r="AAZ184" s="128"/>
      <c r="ABA184" s="128"/>
      <c r="ABB184" s="128"/>
      <c r="ABC184" s="128"/>
      <c r="ABD184" s="128"/>
      <c r="ABE184" s="128"/>
      <c r="ABF184" s="128"/>
      <c r="ABG184" s="128"/>
      <c r="ABH184" s="128"/>
      <c r="ABI184" s="128"/>
      <c r="ABJ184" s="128"/>
      <c r="ABK184" s="128"/>
      <c r="ABL184" s="128"/>
      <c r="ABM184" s="128"/>
      <c r="ABN184" s="128"/>
      <c r="ABO184" s="128"/>
      <c r="ABP184" s="128"/>
      <c r="ABQ184" s="128"/>
      <c r="ABR184" s="128"/>
      <c r="ABS184" s="128"/>
      <c r="ABT184" s="128"/>
      <c r="ABU184" s="128"/>
      <c r="ABV184" s="128"/>
      <c r="ABW184" s="128"/>
      <c r="ABX184" s="128"/>
      <c r="ABY184" s="128"/>
      <c r="ABZ184" s="128"/>
      <c r="ACA184" s="128"/>
      <c r="ACB184" s="128"/>
      <c r="ACC184" s="128"/>
      <c r="ACD184" s="128"/>
      <c r="ACE184" s="128"/>
      <c r="ACF184" s="128"/>
      <c r="ACG184" s="128"/>
      <c r="ACH184" s="128"/>
      <c r="ACI184" s="128"/>
      <c r="ACJ184" s="128"/>
      <c r="ACK184" s="128"/>
      <c r="ACL184" s="128"/>
      <c r="ACM184" s="128"/>
      <c r="ACN184" s="128"/>
      <c r="ACO184" s="128"/>
      <c r="ACP184" s="128"/>
      <c r="ACQ184" s="128"/>
      <c r="ACR184" s="128"/>
      <c r="ACS184" s="128"/>
      <c r="ACT184" s="128"/>
      <c r="ACU184" s="128"/>
      <c r="ACV184" s="128"/>
      <c r="ACW184" s="128"/>
      <c r="ACX184" s="128"/>
      <c r="ACY184" s="128"/>
      <c r="ACZ184" s="128"/>
      <c r="ADA184" s="128"/>
      <c r="ADB184" s="128"/>
      <c r="ADC184" s="128"/>
      <c r="ADD184" s="128"/>
      <c r="ADE184" s="128"/>
      <c r="ADF184" s="128"/>
      <c r="ADG184" s="128"/>
      <c r="ADH184" s="128"/>
      <c r="ADI184" s="128"/>
      <c r="ADJ184" s="128"/>
      <c r="ADK184" s="128"/>
      <c r="ADL184" s="128"/>
      <c r="ADM184" s="128"/>
      <c r="ADN184" s="128"/>
      <c r="ADO184" s="128"/>
      <c r="ADP184" s="128"/>
      <c r="ADQ184" s="128"/>
      <c r="ADR184" s="128"/>
      <c r="ADS184" s="128"/>
      <c r="ADT184" s="128"/>
      <c r="ADU184" s="128"/>
      <c r="ADV184" s="128"/>
      <c r="ADW184" s="128"/>
      <c r="ADX184" s="128"/>
      <c r="ADY184" s="128"/>
      <c r="ADZ184" s="128"/>
      <c r="AEA184" s="128"/>
      <c r="AEB184" s="128"/>
      <c r="AEC184" s="128"/>
      <c r="AED184" s="128"/>
      <c r="AEE184" s="128"/>
      <c r="AEF184" s="128"/>
      <c r="AEG184" s="128"/>
      <c r="AEH184" s="128"/>
      <c r="AEI184" s="128"/>
      <c r="AEJ184" s="128"/>
      <c r="AEK184" s="128"/>
      <c r="AEL184" s="128"/>
      <c r="AEM184" s="128"/>
      <c r="AEN184" s="128"/>
      <c r="AEO184" s="128"/>
      <c r="AEP184" s="128"/>
      <c r="AEQ184" s="128"/>
      <c r="AER184" s="128"/>
      <c r="AES184" s="128"/>
      <c r="AET184" s="128"/>
      <c r="AEU184" s="128"/>
      <c r="AEV184" s="128"/>
      <c r="AEW184" s="128"/>
      <c r="AEX184" s="128"/>
      <c r="AEY184" s="128"/>
      <c r="AEZ184" s="128"/>
      <c r="AFA184" s="128"/>
      <c r="AFB184" s="128"/>
      <c r="AFC184" s="128"/>
      <c r="AFD184" s="128"/>
      <c r="AFE184" s="128"/>
      <c r="AFF184" s="128"/>
      <c r="AFG184" s="128"/>
      <c r="AFH184" s="128"/>
      <c r="AFI184" s="128"/>
      <c r="AFJ184" s="128"/>
      <c r="AFK184" s="128"/>
      <c r="AFL184" s="128"/>
      <c r="AFM184" s="128"/>
      <c r="AFN184" s="128"/>
      <c r="AFO184" s="128"/>
      <c r="AFP184" s="128"/>
      <c r="AFQ184" s="128"/>
      <c r="AFR184" s="128"/>
      <c r="AFS184" s="128"/>
      <c r="AFT184" s="128"/>
      <c r="AFU184" s="128"/>
      <c r="AFV184" s="128"/>
      <c r="AFW184" s="128"/>
      <c r="AFX184" s="128"/>
      <c r="AFY184" s="128"/>
      <c r="AFZ184" s="128"/>
      <c r="AGA184" s="128"/>
      <c r="AGB184" s="128"/>
      <c r="AGC184" s="128"/>
      <c r="AGD184" s="128"/>
      <c r="AGE184" s="128"/>
      <c r="AGF184" s="128"/>
      <c r="AGG184" s="128"/>
      <c r="AGH184" s="128"/>
      <c r="AGI184" s="128"/>
      <c r="AGJ184" s="128"/>
      <c r="AGK184" s="128"/>
      <c r="AGL184" s="128"/>
      <c r="AGM184" s="128"/>
      <c r="AGN184" s="128"/>
      <c r="AGO184" s="128"/>
      <c r="AGP184" s="128"/>
      <c r="AGQ184" s="128"/>
      <c r="AGR184" s="128"/>
      <c r="AGS184" s="128"/>
      <c r="AGT184" s="128"/>
      <c r="AGU184" s="128"/>
      <c r="AGV184" s="128"/>
      <c r="AGW184" s="128"/>
      <c r="AGX184" s="128"/>
      <c r="AGY184" s="128"/>
      <c r="AGZ184" s="128"/>
      <c r="AHA184" s="128"/>
      <c r="AHB184" s="128"/>
      <c r="AHC184" s="128"/>
      <c r="AHD184" s="128"/>
      <c r="AHE184" s="128"/>
      <c r="AHF184" s="128"/>
      <c r="AHG184" s="128"/>
      <c r="AHH184" s="128"/>
      <c r="AHI184" s="128"/>
      <c r="AHJ184" s="128"/>
      <c r="AHK184" s="128"/>
      <c r="AHL184" s="128"/>
      <c r="AHM184" s="128"/>
      <c r="AHN184" s="128"/>
      <c r="AHO184" s="128"/>
      <c r="AHP184" s="128"/>
      <c r="AHQ184" s="128"/>
      <c r="AHR184" s="128"/>
      <c r="AHS184" s="128"/>
      <c r="AHT184" s="128"/>
      <c r="AHU184" s="128"/>
      <c r="AHV184" s="128"/>
      <c r="AHW184" s="128"/>
      <c r="AHX184" s="128"/>
      <c r="AHY184" s="128"/>
      <c r="AHZ184" s="128"/>
      <c r="AIA184" s="128"/>
      <c r="AIB184" s="128"/>
      <c r="AIC184" s="128"/>
      <c r="AID184" s="128"/>
      <c r="AIE184" s="128"/>
      <c r="AIF184" s="128"/>
      <c r="AIG184" s="128"/>
      <c r="AIH184" s="128"/>
      <c r="AII184" s="128"/>
      <c r="AIJ184" s="128"/>
      <c r="AIK184" s="128"/>
      <c r="AIL184" s="128"/>
      <c r="AIM184" s="128"/>
      <c r="AIN184" s="128"/>
      <c r="AIO184" s="128"/>
      <c r="AIP184" s="128"/>
      <c r="AIQ184" s="128"/>
      <c r="AIR184" s="128"/>
      <c r="AIS184" s="128"/>
      <c r="AIT184" s="128"/>
      <c r="AIU184" s="128"/>
      <c r="AIV184" s="128"/>
      <c r="AIW184" s="128"/>
      <c r="AIX184" s="128"/>
      <c r="AIY184" s="128"/>
      <c r="AIZ184" s="128"/>
      <c r="AJA184" s="128"/>
      <c r="AJB184" s="128"/>
      <c r="AJC184" s="128"/>
      <c r="AJD184" s="128"/>
      <c r="AJE184" s="128"/>
      <c r="AJF184" s="128"/>
      <c r="AJG184" s="128"/>
      <c r="AJH184" s="128"/>
      <c r="AJI184" s="128"/>
      <c r="AJJ184" s="128"/>
      <c r="AJK184" s="128"/>
      <c r="AJL184" s="128"/>
      <c r="AJM184" s="128"/>
      <c r="AJN184" s="128"/>
      <c r="AJO184" s="128"/>
      <c r="AJP184" s="128"/>
      <c r="AJQ184" s="128"/>
      <c r="AJR184" s="128"/>
      <c r="AJS184" s="128"/>
      <c r="AJT184" s="128"/>
      <c r="AJU184" s="128"/>
      <c r="AJV184" s="128"/>
      <c r="AJW184" s="128"/>
      <c r="AJX184" s="128"/>
      <c r="AJY184" s="128"/>
      <c r="AJZ184" s="128"/>
      <c r="AKA184" s="128"/>
      <c r="AKB184" s="128"/>
      <c r="AKC184" s="128"/>
      <c r="AKD184" s="128"/>
      <c r="AKE184" s="128"/>
      <c r="AKF184" s="128"/>
      <c r="AKG184" s="128"/>
      <c r="AKH184" s="128"/>
      <c r="AKI184" s="128"/>
      <c r="AKJ184" s="128"/>
      <c r="AKK184" s="128"/>
      <c r="AKL184" s="128"/>
      <c r="AKM184" s="128"/>
      <c r="AKN184" s="128"/>
      <c r="AKO184" s="128"/>
      <c r="AKP184" s="128"/>
      <c r="AKQ184" s="128"/>
      <c r="AKR184" s="128"/>
      <c r="AKS184" s="128"/>
      <c r="AKT184" s="128"/>
      <c r="AKU184" s="128"/>
      <c r="AKV184" s="128"/>
      <c r="AKW184" s="128"/>
      <c r="AKX184" s="128"/>
      <c r="AKY184" s="128"/>
      <c r="AKZ184" s="128"/>
      <c r="ALA184" s="128"/>
      <c r="ALB184" s="128"/>
      <c r="ALC184" s="128"/>
      <c r="ALD184" s="128"/>
      <c r="ALE184" s="128"/>
      <c r="ALF184" s="128"/>
      <c r="ALG184" s="128"/>
      <c r="ALH184" s="128"/>
      <c r="ALI184" s="128"/>
      <c r="ALJ184" s="128"/>
      <c r="ALK184" s="128"/>
      <c r="ALL184" s="128"/>
      <c r="ALM184" s="128"/>
      <c r="ALN184" s="128"/>
      <c r="ALO184" s="128"/>
      <c r="ALP184" s="128"/>
      <c r="ALQ184" s="128"/>
      <c r="ALR184" s="128"/>
      <c r="ALS184" s="128"/>
      <c r="ALT184" s="128"/>
      <c r="ALU184" s="128"/>
      <c r="ALV184" s="128"/>
      <c r="ALW184" s="128"/>
      <c r="ALX184" s="128"/>
      <c r="ALY184" s="128"/>
      <c r="ALZ184" s="128"/>
      <c r="AMA184" s="128"/>
      <c r="AMB184" s="128"/>
      <c r="AMC184" s="128"/>
      <c r="AMD184" s="128"/>
      <c r="AME184" s="128"/>
      <c r="AMF184" s="128"/>
      <c r="AMG184" s="128"/>
      <c r="AMH184" s="128"/>
    </row>
    <row r="185" spans="1:1022" ht="13.9" customHeight="1" x14ac:dyDescent="0.3">
      <c r="A185" s="130" t="s">
        <v>21</v>
      </c>
      <c r="B185" s="157">
        <v>2</v>
      </c>
      <c r="C185" s="130"/>
      <c r="D185" s="176"/>
      <c r="E185" s="173"/>
      <c r="F185" s="173"/>
      <c r="G185" s="173"/>
      <c r="H185" s="176"/>
      <c r="I185" s="176"/>
      <c r="J185" s="173"/>
      <c r="K185" s="173"/>
      <c r="L185" s="173"/>
      <c r="M185" s="173"/>
      <c r="N185" s="173"/>
      <c r="O185" s="173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128"/>
      <c r="DM185" s="128"/>
      <c r="DN185" s="128"/>
      <c r="DO185" s="128"/>
      <c r="DP185" s="128"/>
      <c r="DQ185" s="128"/>
      <c r="DR185" s="128"/>
      <c r="DS185" s="128"/>
      <c r="DT185" s="128"/>
      <c r="DU185" s="128"/>
      <c r="DV185" s="128"/>
      <c r="DW185" s="128"/>
      <c r="DX185" s="128"/>
      <c r="DY185" s="128"/>
      <c r="DZ185" s="128"/>
      <c r="EA185" s="128"/>
      <c r="EB185" s="128"/>
      <c r="EC185" s="128"/>
      <c r="ED185" s="128"/>
      <c r="EE185" s="128"/>
      <c r="EF185" s="128"/>
      <c r="EG185" s="128"/>
      <c r="EH185" s="128"/>
      <c r="EI185" s="128"/>
      <c r="EJ185" s="128"/>
      <c r="EK185" s="128"/>
      <c r="EL185" s="128"/>
      <c r="EM185" s="128"/>
      <c r="EN185" s="128"/>
      <c r="EO185" s="128"/>
      <c r="EP185" s="128"/>
      <c r="EQ185" s="128"/>
      <c r="ER185" s="128"/>
      <c r="ES185" s="128"/>
      <c r="ET185" s="128"/>
      <c r="EU185" s="128"/>
      <c r="EV185" s="128"/>
      <c r="EW185" s="128"/>
      <c r="EX185" s="128"/>
      <c r="EY185" s="128"/>
      <c r="EZ185" s="128"/>
      <c r="FA185" s="128"/>
      <c r="FB185" s="128"/>
      <c r="FC185" s="128"/>
      <c r="FD185" s="128"/>
      <c r="FE185" s="128"/>
      <c r="FF185" s="128"/>
      <c r="FG185" s="128"/>
      <c r="FH185" s="128"/>
      <c r="FI185" s="128"/>
      <c r="FJ185" s="128"/>
      <c r="FK185" s="128"/>
      <c r="FL185" s="128"/>
      <c r="FM185" s="128"/>
      <c r="FN185" s="128"/>
      <c r="FO185" s="128"/>
      <c r="FP185" s="128"/>
      <c r="FQ185" s="128"/>
      <c r="FR185" s="128"/>
      <c r="FS185" s="128"/>
      <c r="FT185" s="128"/>
      <c r="FU185" s="128"/>
      <c r="FV185" s="128"/>
      <c r="FW185" s="128"/>
      <c r="FX185" s="128"/>
      <c r="FY185" s="128"/>
      <c r="FZ185" s="128"/>
      <c r="GA185" s="128"/>
      <c r="GB185" s="128"/>
      <c r="GC185" s="128"/>
      <c r="GD185" s="128"/>
      <c r="GE185" s="128"/>
      <c r="GF185" s="128"/>
      <c r="GG185" s="128"/>
      <c r="GH185" s="128"/>
      <c r="GI185" s="128"/>
      <c r="GJ185" s="128"/>
      <c r="GK185" s="128"/>
      <c r="GL185" s="128"/>
      <c r="GM185" s="128"/>
      <c r="GN185" s="128"/>
      <c r="GO185" s="128"/>
      <c r="GP185" s="128"/>
      <c r="GQ185" s="128"/>
      <c r="GR185" s="128"/>
      <c r="GS185" s="128"/>
      <c r="GT185" s="128"/>
      <c r="GU185" s="128"/>
      <c r="GV185" s="128"/>
      <c r="GW185" s="128"/>
      <c r="GX185" s="128"/>
      <c r="GY185" s="128"/>
      <c r="GZ185" s="128"/>
      <c r="HA185" s="128"/>
      <c r="HB185" s="128"/>
      <c r="HC185" s="128"/>
      <c r="HD185" s="128"/>
      <c r="HE185" s="128"/>
      <c r="HF185" s="128"/>
      <c r="HG185" s="128"/>
      <c r="HH185" s="128"/>
      <c r="HI185" s="128"/>
      <c r="HJ185" s="128"/>
      <c r="HK185" s="128"/>
      <c r="HL185" s="128"/>
      <c r="HM185" s="128"/>
      <c r="HN185" s="128"/>
      <c r="HO185" s="128"/>
      <c r="HP185" s="128"/>
      <c r="HQ185" s="128"/>
      <c r="HR185" s="128"/>
      <c r="HS185" s="128"/>
      <c r="HT185" s="128"/>
      <c r="HU185" s="128"/>
      <c r="HV185" s="128"/>
      <c r="HW185" s="128"/>
      <c r="HX185" s="128"/>
      <c r="HY185" s="128"/>
      <c r="HZ185" s="128"/>
      <c r="IA185" s="128"/>
      <c r="IB185" s="128"/>
      <c r="IC185" s="128"/>
      <c r="ID185" s="128"/>
      <c r="IE185" s="128"/>
      <c r="IF185" s="128"/>
      <c r="IG185" s="128"/>
      <c r="IH185" s="128"/>
      <c r="II185" s="128"/>
      <c r="IJ185" s="128"/>
      <c r="IK185" s="128"/>
      <c r="IL185" s="128"/>
      <c r="IM185" s="128"/>
      <c r="IN185" s="128"/>
      <c r="IO185" s="128"/>
      <c r="IP185" s="128"/>
      <c r="IQ185" s="128"/>
      <c r="IR185" s="128"/>
      <c r="IS185" s="128"/>
      <c r="IT185" s="128"/>
      <c r="IU185" s="128"/>
      <c r="IV185" s="128"/>
      <c r="IW185" s="128"/>
      <c r="IX185" s="128"/>
      <c r="IY185" s="128"/>
      <c r="IZ185" s="128"/>
      <c r="JA185" s="128"/>
      <c r="JB185" s="128"/>
      <c r="JC185" s="128"/>
      <c r="JD185" s="128"/>
      <c r="JE185" s="128"/>
      <c r="JF185" s="128"/>
      <c r="JG185" s="128"/>
      <c r="JH185" s="128"/>
      <c r="JI185" s="128"/>
      <c r="JJ185" s="128"/>
      <c r="JK185" s="128"/>
      <c r="JL185" s="128"/>
      <c r="JM185" s="128"/>
      <c r="JN185" s="128"/>
      <c r="JO185" s="128"/>
      <c r="JP185" s="128"/>
      <c r="JQ185" s="128"/>
      <c r="JR185" s="128"/>
      <c r="JS185" s="128"/>
      <c r="JT185" s="128"/>
      <c r="JU185" s="128"/>
      <c r="JV185" s="128"/>
      <c r="JW185" s="128"/>
      <c r="JX185" s="128"/>
      <c r="JY185" s="128"/>
      <c r="JZ185" s="128"/>
      <c r="KA185" s="128"/>
      <c r="KB185" s="128"/>
      <c r="KC185" s="128"/>
      <c r="KD185" s="128"/>
      <c r="KE185" s="128"/>
      <c r="KF185" s="128"/>
      <c r="KG185" s="128"/>
      <c r="KH185" s="128"/>
      <c r="KI185" s="128"/>
      <c r="KJ185" s="128"/>
      <c r="KK185" s="128"/>
      <c r="KL185" s="128"/>
      <c r="KM185" s="128"/>
      <c r="KN185" s="128"/>
      <c r="KO185" s="128"/>
      <c r="KP185" s="128"/>
      <c r="KQ185" s="128"/>
      <c r="KR185" s="128"/>
      <c r="KS185" s="128"/>
      <c r="KT185" s="128"/>
      <c r="KU185" s="128"/>
      <c r="KV185" s="128"/>
      <c r="KW185" s="128"/>
      <c r="KX185" s="128"/>
      <c r="KY185" s="128"/>
      <c r="KZ185" s="128"/>
      <c r="LA185" s="128"/>
      <c r="LB185" s="128"/>
      <c r="LC185" s="128"/>
      <c r="LD185" s="128"/>
      <c r="LE185" s="128"/>
      <c r="LF185" s="128"/>
      <c r="LG185" s="128"/>
      <c r="LH185" s="128"/>
      <c r="LI185" s="128"/>
      <c r="LJ185" s="128"/>
      <c r="LK185" s="128"/>
      <c r="LL185" s="128"/>
      <c r="LM185" s="128"/>
      <c r="LN185" s="128"/>
      <c r="LO185" s="128"/>
      <c r="LP185" s="128"/>
      <c r="LQ185" s="128"/>
      <c r="LR185" s="128"/>
      <c r="LS185" s="128"/>
      <c r="LT185" s="128"/>
      <c r="LU185" s="128"/>
      <c r="LV185" s="128"/>
      <c r="LW185" s="128"/>
      <c r="LX185" s="128"/>
      <c r="LY185" s="128"/>
      <c r="LZ185" s="128"/>
      <c r="MA185" s="128"/>
      <c r="MB185" s="128"/>
      <c r="MC185" s="128"/>
      <c r="MD185" s="128"/>
      <c r="ME185" s="128"/>
      <c r="MF185" s="128"/>
      <c r="MG185" s="128"/>
      <c r="MH185" s="128"/>
      <c r="MI185" s="128"/>
      <c r="MJ185" s="128"/>
      <c r="MK185" s="128"/>
      <c r="ML185" s="128"/>
      <c r="MM185" s="128"/>
      <c r="MN185" s="128"/>
      <c r="MO185" s="128"/>
      <c r="MP185" s="128"/>
      <c r="MQ185" s="128"/>
      <c r="MR185" s="128"/>
      <c r="MS185" s="128"/>
      <c r="MT185" s="128"/>
      <c r="MU185" s="128"/>
      <c r="MV185" s="128"/>
      <c r="MW185" s="128"/>
      <c r="MX185" s="128"/>
      <c r="MY185" s="128"/>
      <c r="MZ185" s="128"/>
      <c r="NA185" s="128"/>
      <c r="NB185" s="128"/>
      <c r="NC185" s="128"/>
      <c r="ND185" s="128"/>
      <c r="NE185" s="128"/>
      <c r="NF185" s="128"/>
      <c r="NG185" s="128"/>
      <c r="NH185" s="128"/>
      <c r="NI185" s="128"/>
      <c r="NJ185" s="128"/>
      <c r="NK185" s="128"/>
      <c r="NL185" s="128"/>
      <c r="NM185" s="128"/>
      <c r="NN185" s="128"/>
      <c r="NO185" s="128"/>
      <c r="NP185" s="128"/>
      <c r="NQ185" s="128"/>
      <c r="NR185" s="128"/>
      <c r="NS185" s="128"/>
      <c r="NT185" s="128"/>
      <c r="NU185" s="128"/>
      <c r="NV185" s="128"/>
      <c r="NW185" s="128"/>
      <c r="NX185" s="128"/>
      <c r="NY185" s="128"/>
      <c r="NZ185" s="128"/>
      <c r="OA185" s="128"/>
      <c r="OB185" s="128"/>
      <c r="OC185" s="128"/>
      <c r="OD185" s="128"/>
      <c r="OE185" s="128"/>
      <c r="OF185" s="128"/>
      <c r="OG185" s="128"/>
      <c r="OH185" s="128"/>
      <c r="OI185" s="128"/>
      <c r="OJ185" s="128"/>
      <c r="OK185" s="128"/>
      <c r="OL185" s="128"/>
      <c r="OM185" s="128"/>
      <c r="ON185" s="128"/>
      <c r="OO185" s="128"/>
      <c r="OP185" s="128"/>
      <c r="OQ185" s="128"/>
      <c r="OR185" s="128"/>
      <c r="OS185" s="128"/>
      <c r="OT185" s="128"/>
      <c r="OU185" s="128"/>
      <c r="OV185" s="128"/>
      <c r="OW185" s="128"/>
      <c r="OX185" s="128"/>
      <c r="OY185" s="128"/>
      <c r="OZ185" s="128"/>
      <c r="PA185" s="128"/>
      <c r="PB185" s="128"/>
      <c r="PC185" s="128"/>
      <c r="PD185" s="128"/>
      <c r="PE185" s="128"/>
      <c r="PF185" s="128"/>
      <c r="PG185" s="128"/>
      <c r="PH185" s="128"/>
      <c r="PI185" s="128"/>
      <c r="PJ185" s="128"/>
      <c r="PK185" s="128"/>
      <c r="PL185" s="128"/>
      <c r="PM185" s="128"/>
      <c r="PN185" s="128"/>
      <c r="PO185" s="128"/>
      <c r="PP185" s="128"/>
      <c r="PQ185" s="128"/>
      <c r="PR185" s="128"/>
      <c r="PS185" s="128"/>
      <c r="PT185" s="128"/>
      <c r="PU185" s="128"/>
      <c r="PV185" s="128"/>
      <c r="PW185" s="128"/>
      <c r="PX185" s="128"/>
      <c r="PY185" s="128"/>
      <c r="PZ185" s="128"/>
      <c r="QA185" s="128"/>
      <c r="QB185" s="128"/>
      <c r="QC185" s="128"/>
      <c r="QD185" s="128"/>
      <c r="QE185" s="128"/>
      <c r="QF185" s="128"/>
      <c r="QG185" s="128"/>
      <c r="QH185" s="128"/>
      <c r="QI185" s="128"/>
      <c r="QJ185" s="128"/>
      <c r="QK185" s="128"/>
      <c r="QL185" s="128"/>
      <c r="QM185" s="128"/>
      <c r="QN185" s="128"/>
      <c r="QO185" s="128"/>
      <c r="QP185" s="128"/>
      <c r="QQ185" s="128"/>
      <c r="QR185" s="128"/>
      <c r="QS185" s="128"/>
      <c r="QT185" s="128"/>
      <c r="QU185" s="128"/>
      <c r="QV185" s="128"/>
      <c r="QW185" s="128"/>
      <c r="QX185" s="128"/>
      <c r="QY185" s="128"/>
      <c r="QZ185" s="128"/>
      <c r="RA185" s="128"/>
      <c r="RB185" s="128"/>
      <c r="RC185" s="128"/>
      <c r="RD185" s="128"/>
      <c r="RE185" s="128"/>
      <c r="RF185" s="128"/>
      <c r="RG185" s="128"/>
      <c r="RH185" s="128"/>
      <c r="RI185" s="128"/>
      <c r="RJ185" s="128"/>
      <c r="RK185" s="128"/>
      <c r="RL185" s="128"/>
      <c r="RM185" s="128"/>
      <c r="RN185" s="128"/>
      <c r="RO185" s="128"/>
      <c r="RP185" s="128"/>
      <c r="RQ185" s="128"/>
      <c r="RR185" s="128"/>
      <c r="RS185" s="128"/>
      <c r="RT185" s="128"/>
      <c r="RU185" s="128"/>
      <c r="RV185" s="128"/>
      <c r="RW185" s="128"/>
      <c r="RX185" s="128"/>
      <c r="RY185" s="128"/>
      <c r="RZ185" s="128"/>
      <c r="SA185" s="128"/>
      <c r="SB185" s="128"/>
      <c r="SC185" s="128"/>
      <c r="SD185" s="128"/>
      <c r="SE185" s="128"/>
      <c r="SF185" s="128"/>
      <c r="SG185" s="128"/>
      <c r="SH185" s="128"/>
      <c r="SI185" s="128"/>
      <c r="SJ185" s="128"/>
      <c r="SK185" s="128"/>
      <c r="SL185" s="128"/>
      <c r="SM185" s="128"/>
      <c r="SN185" s="128"/>
      <c r="SO185" s="128"/>
      <c r="SP185" s="128"/>
      <c r="SQ185" s="128"/>
      <c r="SR185" s="128"/>
      <c r="SS185" s="128"/>
      <c r="ST185" s="128"/>
      <c r="SU185" s="128"/>
      <c r="SV185" s="128"/>
      <c r="SW185" s="128"/>
      <c r="SX185" s="128"/>
      <c r="SY185" s="128"/>
      <c r="SZ185" s="128"/>
      <c r="TA185" s="128"/>
      <c r="TB185" s="128"/>
      <c r="TC185" s="128"/>
      <c r="TD185" s="128"/>
      <c r="TE185" s="128"/>
      <c r="TF185" s="128"/>
      <c r="TG185" s="128"/>
      <c r="TH185" s="128"/>
      <c r="TI185" s="128"/>
      <c r="TJ185" s="128"/>
      <c r="TK185" s="128"/>
      <c r="TL185" s="128"/>
      <c r="TM185" s="128"/>
      <c r="TN185" s="128"/>
      <c r="TO185" s="128"/>
      <c r="TP185" s="128"/>
      <c r="TQ185" s="128"/>
      <c r="TR185" s="128"/>
      <c r="TS185" s="128"/>
      <c r="TT185" s="128"/>
      <c r="TU185" s="128"/>
      <c r="TV185" s="128"/>
      <c r="TW185" s="128"/>
      <c r="TX185" s="128"/>
      <c r="TY185" s="128"/>
      <c r="TZ185" s="128"/>
      <c r="UA185" s="128"/>
      <c r="UB185" s="128"/>
      <c r="UC185" s="128"/>
      <c r="UD185" s="128"/>
      <c r="UE185" s="128"/>
      <c r="UF185" s="128"/>
      <c r="UG185" s="128"/>
      <c r="UH185" s="128"/>
      <c r="UI185" s="128"/>
      <c r="UJ185" s="128"/>
      <c r="UK185" s="128"/>
      <c r="UL185" s="128"/>
      <c r="UM185" s="128"/>
      <c r="UN185" s="128"/>
      <c r="UO185" s="128"/>
      <c r="UP185" s="128"/>
      <c r="UQ185" s="128"/>
      <c r="UR185" s="128"/>
      <c r="US185" s="128"/>
      <c r="UT185" s="128"/>
      <c r="UU185" s="128"/>
      <c r="UV185" s="128"/>
      <c r="UW185" s="128"/>
      <c r="UX185" s="128"/>
      <c r="UY185" s="128"/>
      <c r="UZ185" s="128"/>
      <c r="VA185" s="128"/>
      <c r="VB185" s="128"/>
      <c r="VC185" s="128"/>
      <c r="VD185" s="128"/>
      <c r="VE185" s="128"/>
      <c r="VF185" s="128"/>
      <c r="VG185" s="128"/>
      <c r="VH185" s="128"/>
      <c r="VI185" s="128"/>
      <c r="VJ185" s="128"/>
      <c r="VK185" s="128"/>
      <c r="VL185" s="128"/>
      <c r="VM185" s="128"/>
      <c r="VN185" s="128"/>
      <c r="VO185" s="128"/>
      <c r="VP185" s="128"/>
      <c r="VQ185" s="128"/>
      <c r="VR185" s="128"/>
      <c r="VS185" s="128"/>
      <c r="VT185" s="128"/>
      <c r="VU185" s="128"/>
      <c r="VV185" s="128"/>
      <c r="VW185" s="128"/>
      <c r="VX185" s="128"/>
      <c r="VY185" s="128"/>
      <c r="VZ185" s="128"/>
      <c r="WA185" s="128"/>
      <c r="WB185" s="128"/>
      <c r="WC185" s="128"/>
      <c r="WD185" s="128"/>
      <c r="WE185" s="128"/>
      <c r="WF185" s="128"/>
      <c r="WG185" s="128"/>
      <c r="WH185" s="128"/>
      <c r="WI185" s="128"/>
      <c r="WJ185" s="128"/>
      <c r="WK185" s="128"/>
      <c r="WL185" s="128"/>
      <c r="WM185" s="128"/>
      <c r="WN185" s="128"/>
      <c r="WO185" s="128"/>
      <c r="WP185" s="128"/>
      <c r="WQ185" s="128"/>
      <c r="WR185" s="128"/>
      <c r="WS185" s="128"/>
      <c r="WT185" s="128"/>
      <c r="WU185" s="128"/>
      <c r="WV185" s="128"/>
      <c r="WW185" s="128"/>
      <c r="WX185" s="128"/>
      <c r="WY185" s="128"/>
      <c r="WZ185" s="128"/>
      <c r="XA185" s="128"/>
      <c r="XB185" s="128"/>
      <c r="XC185" s="128"/>
      <c r="XD185" s="128"/>
      <c r="XE185" s="128"/>
      <c r="XF185" s="128"/>
      <c r="XG185" s="128"/>
      <c r="XH185" s="128"/>
      <c r="XI185" s="128"/>
      <c r="XJ185" s="128"/>
      <c r="XK185" s="128"/>
      <c r="XL185" s="128"/>
      <c r="XM185" s="128"/>
      <c r="XN185" s="128"/>
      <c r="XO185" s="128"/>
      <c r="XP185" s="128"/>
      <c r="XQ185" s="128"/>
      <c r="XR185" s="128"/>
      <c r="XS185" s="128"/>
      <c r="XT185" s="128"/>
      <c r="XU185" s="128"/>
      <c r="XV185" s="128"/>
      <c r="XW185" s="128"/>
      <c r="XX185" s="128"/>
      <c r="XY185" s="128"/>
      <c r="XZ185" s="128"/>
      <c r="YA185" s="128"/>
      <c r="YB185" s="128"/>
      <c r="YC185" s="128"/>
      <c r="YD185" s="128"/>
      <c r="YE185" s="128"/>
      <c r="YF185" s="128"/>
      <c r="YG185" s="128"/>
      <c r="YH185" s="128"/>
      <c r="YI185" s="128"/>
      <c r="YJ185" s="128"/>
      <c r="YK185" s="128"/>
      <c r="YL185" s="128"/>
      <c r="YM185" s="128"/>
      <c r="YN185" s="128"/>
      <c r="YO185" s="128"/>
      <c r="YP185" s="128"/>
      <c r="YQ185" s="128"/>
      <c r="YR185" s="128"/>
      <c r="YS185" s="128"/>
      <c r="YT185" s="128"/>
      <c r="YU185" s="128"/>
      <c r="YV185" s="128"/>
      <c r="YW185" s="128"/>
      <c r="YX185" s="128"/>
      <c r="YY185" s="128"/>
      <c r="YZ185" s="128"/>
      <c r="ZA185" s="128"/>
      <c r="ZB185" s="128"/>
      <c r="ZC185" s="128"/>
      <c r="ZD185" s="128"/>
      <c r="ZE185" s="128"/>
      <c r="ZF185" s="128"/>
      <c r="ZG185" s="128"/>
      <c r="ZH185" s="128"/>
      <c r="ZI185" s="128"/>
      <c r="ZJ185" s="128"/>
      <c r="ZK185" s="128"/>
      <c r="ZL185" s="128"/>
      <c r="ZM185" s="128"/>
      <c r="ZN185" s="128"/>
      <c r="ZO185" s="128"/>
      <c r="ZP185" s="128"/>
      <c r="ZQ185" s="128"/>
      <c r="ZR185" s="128"/>
      <c r="ZS185" s="128"/>
      <c r="ZT185" s="128"/>
      <c r="ZU185" s="128"/>
      <c r="ZV185" s="128"/>
      <c r="ZW185" s="128"/>
      <c r="ZX185" s="128"/>
      <c r="ZY185" s="128"/>
      <c r="ZZ185" s="128"/>
      <c r="AAA185" s="128"/>
      <c r="AAB185" s="128"/>
      <c r="AAC185" s="128"/>
      <c r="AAD185" s="128"/>
      <c r="AAE185" s="128"/>
      <c r="AAF185" s="128"/>
      <c r="AAG185" s="128"/>
      <c r="AAH185" s="128"/>
      <c r="AAI185" s="128"/>
      <c r="AAJ185" s="128"/>
      <c r="AAK185" s="128"/>
      <c r="AAL185" s="128"/>
      <c r="AAM185" s="128"/>
      <c r="AAN185" s="128"/>
      <c r="AAO185" s="128"/>
      <c r="AAP185" s="128"/>
      <c r="AAQ185" s="128"/>
      <c r="AAR185" s="128"/>
      <c r="AAS185" s="128"/>
      <c r="AAT185" s="128"/>
      <c r="AAU185" s="128"/>
      <c r="AAV185" s="128"/>
      <c r="AAW185" s="128"/>
      <c r="AAX185" s="128"/>
      <c r="AAY185" s="128"/>
      <c r="AAZ185" s="128"/>
      <c r="ABA185" s="128"/>
      <c r="ABB185" s="128"/>
      <c r="ABC185" s="128"/>
      <c r="ABD185" s="128"/>
      <c r="ABE185" s="128"/>
      <c r="ABF185" s="128"/>
      <c r="ABG185" s="128"/>
      <c r="ABH185" s="128"/>
      <c r="ABI185" s="128"/>
      <c r="ABJ185" s="128"/>
      <c r="ABK185" s="128"/>
      <c r="ABL185" s="128"/>
      <c r="ABM185" s="128"/>
      <c r="ABN185" s="128"/>
      <c r="ABO185" s="128"/>
      <c r="ABP185" s="128"/>
      <c r="ABQ185" s="128"/>
      <c r="ABR185" s="128"/>
      <c r="ABS185" s="128"/>
      <c r="ABT185" s="128"/>
      <c r="ABU185" s="128"/>
      <c r="ABV185" s="128"/>
      <c r="ABW185" s="128"/>
      <c r="ABX185" s="128"/>
      <c r="ABY185" s="128"/>
      <c r="ABZ185" s="128"/>
      <c r="ACA185" s="128"/>
      <c r="ACB185" s="128"/>
      <c r="ACC185" s="128"/>
      <c r="ACD185" s="128"/>
      <c r="ACE185" s="128"/>
      <c r="ACF185" s="128"/>
      <c r="ACG185" s="128"/>
      <c r="ACH185" s="128"/>
      <c r="ACI185" s="128"/>
      <c r="ACJ185" s="128"/>
      <c r="ACK185" s="128"/>
      <c r="ACL185" s="128"/>
      <c r="ACM185" s="128"/>
      <c r="ACN185" s="128"/>
      <c r="ACO185" s="128"/>
      <c r="ACP185" s="128"/>
      <c r="ACQ185" s="128"/>
      <c r="ACR185" s="128"/>
      <c r="ACS185" s="128"/>
      <c r="ACT185" s="128"/>
      <c r="ACU185" s="128"/>
      <c r="ACV185" s="128"/>
      <c r="ACW185" s="128"/>
      <c r="ACX185" s="128"/>
      <c r="ACY185" s="128"/>
      <c r="ACZ185" s="128"/>
      <c r="ADA185" s="128"/>
      <c r="ADB185" s="128"/>
      <c r="ADC185" s="128"/>
      <c r="ADD185" s="128"/>
      <c r="ADE185" s="128"/>
      <c r="ADF185" s="128"/>
      <c r="ADG185" s="128"/>
      <c r="ADH185" s="128"/>
      <c r="ADI185" s="128"/>
      <c r="ADJ185" s="128"/>
      <c r="ADK185" s="128"/>
      <c r="ADL185" s="128"/>
      <c r="ADM185" s="128"/>
      <c r="ADN185" s="128"/>
      <c r="ADO185" s="128"/>
      <c r="ADP185" s="128"/>
      <c r="ADQ185" s="128"/>
      <c r="ADR185" s="128"/>
      <c r="ADS185" s="128"/>
      <c r="ADT185" s="128"/>
      <c r="ADU185" s="128"/>
      <c r="ADV185" s="128"/>
      <c r="ADW185" s="128"/>
      <c r="ADX185" s="128"/>
      <c r="ADY185" s="128"/>
      <c r="ADZ185" s="128"/>
      <c r="AEA185" s="128"/>
      <c r="AEB185" s="128"/>
      <c r="AEC185" s="128"/>
      <c r="AED185" s="128"/>
      <c r="AEE185" s="128"/>
      <c r="AEF185" s="128"/>
      <c r="AEG185" s="128"/>
      <c r="AEH185" s="128"/>
      <c r="AEI185" s="128"/>
      <c r="AEJ185" s="128"/>
      <c r="AEK185" s="128"/>
      <c r="AEL185" s="128"/>
      <c r="AEM185" s="128"/>
      <c r="AEN185" s="128"/>
      <c r="AEO185" s="128"/>
      <c r="AEP185" s="128"/>
      <c r="AEQ185" s="128"/>
      <c r="AER185" s="128"/>
      <c r="AES185" s="128"/>
      <c r="AET185" s="128"/>
      <c r="AEU185" s="128"/>
      <c r="AEV185" s="128"/>
      <c r="AEW185" s="128"/>
      <c r="AEX185" s="128"/>
      <c r="AEY185" s="128"/>
      <c r="AEZ185" s="128"/>
      <c r="AFA185" s="128"/>
      <c r="AFB185" s="128"/>
      <c r="AFC185" s="128"/>
      <c r="AFD185" s="128"/>
      <c r="AFE185" s="128"/>
      <c r="AFF185" s="128"/>
      <c r="AFG185" s="128"/>
      <c r="AFH185" s="128"/>
      <c r="AFI185" s="128"/>
      <c r="AFJ185" s="128"/>
      <c r="AFK185" s="128"/>
      <c r="AFL185" s="128"/>
      <c r="AFM185" s="128"/>
      <c r="AFN185" s="128"/>
      <c r="AFO185" s="128"/>
      <c r="AFP185" s="128"/>
      <c r="AFQ185" s="128"/>
      <c r="AFR185" s="128"/>
      <c r="AFS185" s="128"/>
      <c r="AFT185" s="128"/>
      <c r="AFU185" s="128"/>
      <c r="AFV185" s="128"/>
      <c r="AFW185" s="128"/>
      <c r="AFX185" s="128"/>
      <c r="AFY185" s="128"/>
      <c r="AFZ185" s="128"/>
      <c r="AGA185" s="128"/>
      <c r="AGB185" s="128"/>
      <c r="AGC185" s="128"/>
      <c r="AGD185" s="128"/>
      <c r="AGE185" s="128"/>
      <c r="AGF185" s="128"/>
      <c r="AGG185" s="128"/>
      <c r="AGH185" s="128"/>
      <c r="AGI185" s="128"/>
      <c r="AGJ185" s="128"/>
      <c r="AGK185" s="128"/>
      <c r="AGL185" s="128"/>
      <c r="AGM185" s="128"/>
      <c r="AGN185" s="128"/>
      <c r="AGO185" s="128"/>
      <c r="AGP185" s="128"/>
      <c r="AGQ185" s="128"/>
      <c r="AGR185" s="128"/>
      <c r="AGS185" s="128"/>
      <c r="AGT185" s="128"/>
      <c r="AGU185" s="128"/>
      <c r="AGV185" s="128"/>
      <c r="AGW185" s="128"/>
      <c r="AGX185" s="128"/>
      <c r="AGY185" s="128"/>
      <c r="AGZ185" s="128"/>
      <c r="AHA185" s="128"/>
      <c r="AHB185" s="128"/>
      <c r="AHC185" s="128"/>
      <c r="AHD185" s="128"/>
      <c r="AHE185" s="128"/>
      <c r="AHF185" s="128"/>
      <c r="AHG185" s="128"/>
      <c r="AHH185" s="128"/>
      <c r="AHI185" s="128"/>
      <c r="AHJ185" s="128"/>
      <c r="AHK185" s="128"/>
      <c r="AHL185" s="128"/>
      <c r="AHM185" s="128"/>
      <c r="AHN185" s="128"/>
      <c r="AHO185" s="128"/>
      <c r="AHP185" s="128"/>
      <c r="AHQ185" s="128"/>
      <c r="AHR185" s="128"/>
      <c r="AHS185" s="128"/>
      <c r="AHT185" s="128"/>
      <c r="AHU185" s="128"/>
      <c r="AHV185" s="128"/>
      <c r="AHW185" s="128"/>
      <c r="AHX185" s="128"/>
      <c r="AHY185" s="128"/>
      <c r="AHZ185" s="128"/>
      <c r="AIA185" s="128"/>
      <c r="AIB185" s="128"/>
      <c r="AIC185" s="128"/>
      <c r="AID185" s="128"/>
      <c r="AIE185" s="128"/>
      <c r="AIF185" s="128"/>
      <c r="AIG185" s="128"/>
      <c r="AIH185" s="128"/>
      <c r="AII185" s="128"/>
      <c r="AIJ185" s="128"/>
      <c r="AIK185" s="128"/>
      <c r="AIL185" s="128"/>
      <c r="AIM185" s="128"/>
      <c r="AIN185" s="128"/>
      <c r="AIO185" s="128"/>
      <c r="AIP185" s="128"/>
      <c r="AIQ185" s="128"/>
      <c r="AIR185" s="128"/>
      <c r="AIS185" s="128"/>
      <c r="AIT185" s="128"/>
      <c r="AIU185" s="128"/>
      <c r="AIV185" s="128"/>
      <c r="AIW185" s="128"/>
      <c r="AIX185" s="128"/>
      <c r="AIY185" s="128"/>
      <c r="AIZ185" s="128"/>
      <c r="AJA185" s="128"/>
      <c r="AJB185" s="128"/>
      <c r="AJC185" s="128"/>
      <c r="AJD185" s="128"/>
      <c r="AJE185" s="128"/>
      <c r="AJF185" s="128"/>
      <c r="AJG185" s="128"/>
      <c r="AJH185" s="128"/>
      <c r="AJI185" s="128"/>
      <c r="AJJ185" s="128"/>
      <c r="AJK185" s="128"/>
      <c r="AJL185" s="128"/>
      <c r="AJM185" s="128"/>
      <c r="AJN185" s="128"/>
      <c r="AJO185" s="128"/>
      <c r="AJP185" s="128"/>
      <c r="AJQ185" s="128"/>
      <c r="AJR185" s="128"/>
      <c r="AJS185" s="128"/>
      <c r="AJT185" s="128"/>
      <c r="AJU185" s="128"/>
      <c r="AJV185" s="128"/>
      <c r="AJW185" s="128"/>
      <c r="AJX185" s="128"/>
      <c r="AJY185" s="128"/>
      <c r="AJZ185" s="128"/>
      <c r="AKA185" s="128"/>
      <c r="AKB185" s="128"/>
      <c r="AKC185" s="128"/>
      <c r="AKD185" s="128"/>
      <c r="AKE185" s="128"/>
      <c r="AKF185" s="128"/>
      <c r="AKG185" s="128"/>
      <c r="AKH185" s="128"/>
      <c r="AKI185" s="128"/>
      <c r="AKJ185" s="128"/>
      <c r="AKK185" s="128"/>
      <c r="AKL185" s="128"/>
      <c r="AKM185" s="128"/>
      <c r="AKN185" s="128"/>
      <c r="AKO185" s="128"/>
      <c r="AKP185" s="128"/>
      <c r="AKQ185" s="128"/>
      <c r="AKR185" s="128"/>
      <c r="AKS185" s="128"/>
      <c r="AKT185" s="128"/>
      <c r="AKU185" s="128"/>
      <c r="AKV185" s="128"/>
      <c r="AKW185" s="128"/>
      <c r="AKX185" s="128"/>
      <c r="AKY185" s="128"/>
      <c r="AKZ185" s="128"/>
      <c r="ALA185" s="128"/>
      <c r="ALB185" s="128"/>
      <c r="ALC185" s="128"/>
      <c r="ALD185" s="128"/>
      <c r="ALE185" s="128"/>
      <c r="ALF185" s="128"/>
      <c r="ALG185" s="128"/>
      <c r="ALH185" s="128"/>
      <c r="ALI185" s="128"/>
      <c r="ALJ185" s="128"/>
      <c r="ALK185" s="128"/>
      <c r="ALL185" s="128"/>
      <c r="ALM185" s="128"/>
      <c r="ALN185" s="128"/>
      <c r="ALO185" s="128"/>
      <c r="ALP185" s="128"/>
      <c r="ALQ185" s="128"/>
      <c r="ALR185" s="128"/>
      <c r="ALS185" s="128"/>
      <c r="ALT185" s="128"/>
      <c r="ALU185" s="128"/>
      <c r="ALV185" s="128"/>
      <c r="ALW185" s="128"/>
      <c r="ALX185" s="128"/>
      <c r="ALY185" s="128"/>
      <c r="ALZ185" s="128"/>
      <c r="AMA185" s="128"/>
      <c r="AMB185" s="128"/>
      <c r="AMC185" s="128"/>
      <c r="AMD185" s="128"/>
      <c r="AME185" s="128"/>
      <c r="AMF185" s="128"/>
      <c r="AMG185" s="128"/>
      <c r="AMH185" s="128"/>
    </row>
    <row r="186" spans="1:1022" ht="16.5" customHeight="1" x14ac:dyDescent="0.3">
      <c r="A186" s="239" t="s">
        <v>22</v>
      </c>
      <c r="B186" s="239" t="s">
        <v>23</v>
      </c>
      <c r="C186" s="239" t="s">
        <v>24</v>
      </c>
      <c r="D186" s="242" t="s">
        <v>25</v>
      </c>
      <c r="E186" s="242"/>
      <c r="F186" s="242"/>
      <c r="G186" s="243" t="s">
        <v>26</v>
      </c>
      <c r="H186" s="242" t="s">
        <v>27</v>
      </c>
      <c r="I186" s="242"/>
      <c r="J186" s="242"/>
      <c r="K186" s="242"/>
      <c r="L186" s="242" t="s">
        <v>28</v>
      </c>
      <c r="M186" s="242"/>
      <c r="N186" s="242"/>
      <c r="O186" s="242"/>
    </row>
    <row r="187" spans="1:1022" x14ac:dyDescent="0.3">
      <c r="A187" s="240"/>
      <c r="B187" s="241"/>
      <c r="C187" s="240"/>
      <c r="D187" s="158" t="s">
        <v>29</v>
      </c>
      <c r="E187" s="158" t="s">
        <v>30</v>
      </c>
      <c r="F187" s="158" t="s">
        <v>31</v>
      </c>
      <c r="G187" s="244"/>
      <c r="H187" s="158" t="s">
        <v>32</v>
      </c>
      <c r="I187" s="158" t="s">
        <v>33</v>
      </c>
      <c r="J187" s="158" t="s">
        <v>34</v>
      </c>
      <c r="K187" s="158" t="s">
        <v>35</v>
      </c>
      <c r="L187" s="158" t="s">
        <v>36</v>
      </c>
      <c r="M187" s="158" t="s">
        <v>37</v>
      </c>
      <c r="N187" s="158" t="s">
        <v>38</v>
      </c>
      <c r="O187" s="158" t="s">
        <v>39</v>
      </c>
    </row>
    <row r="188" spans="1:1022" x14ac:dyDescent="0.3">
      <c r="A188" s="159">
        <v>1</v>
      </c>
      <c r="B188" s="159">
        <v>2</v>
      </c>
      <c r="C188" s="159">
        <v>3</v>
      </c>
      <c r="D188" s="159">
        <v>4</v>
      </c>
      <c r="E188" s="159">
        <v>5</v>
      </c>
      <c r="F188" s="159">
        <v>6</v>
      </c>
      <c r="G188" s="159">
        <v>7</v>
      </c>
      <c r="H188" s="159">
        <v>8</v>
      </c>
      <c r="I188" s="159">
        <v>9</v>
      </c>
      <c r="J188" s="159">
        <v>10</v>
      </c>
      <c r="K188" s="159">
        <v>11</v>
      </c>
      <c r="L188" s="159">
        <v>12</v>
      </c>
      <c r="M188" s="159">
        <v>13</v>
      </c>
      <c r="N188" s="159">
        <v>14</v>
      </c>
      <c r="O188" s="159">
        <v>15</v>
      </c>
    </row>
    <row r="189" spans="1:1022" x14ac:dyDescent="0.3">
      <c r="A189" s="134" t="s">
        <v>0</v>
      </c>
      <c r="B189" s="134"/>
      <c r="C189" s="134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</row>
    <row r="190" spans="1:1022" ht="28" x14ac:dyDescent="0.3">
      <c r="A190" s="162" t="s">
        <v>552</v>
      </c>
      <c r="B190" s="167" t="s">
        <v>709</v>
      </c>
      <c r="C190" s="164">
        <v>260</v>
      </c>
      <c r="D190" s="165">
        <v>37.519999999999996</v>
      </c>
      <c r="E190" s="165">
        <v>11.52</v>
      </c>
      <c r="F190" s="165">
        <v>31.82</v>
      </c>
      <c r="G190" s="165">
        <v>389.40999999999997</v>
      </c>
      <c r="H190" s="165">
        <v>0.16999999999999998</v>
      </c>
      <c r="I190" s="165">
        <v>9.84</v>
      </c>
      <c r="J190" s="165">
        <v>57.35</v>
      </c>
      <c r="K190" s="165">
        <v>0.8</v>
      </c>
      <c r="L190" s="165">
        <v>304.89999999999998</v>
      </c>
      <c r="M190" s="165">
        <v>461.86</v>
      </c>
      <c r="N190" s="165">
        <v>80.599999999999994</v>
      </c>
      <c r="O190" s="165">
        <v>1.85</v>
      </c>
    </row>
    <row r="191" spans="1:1022" x14ac:dyDescent="0.3">
      <c r="A191" s="166" t="s">
        <v>536</v>
      </c>
      <c r="B191" s="167" t="s">
        <v>321</v>
      </c>
      <c r="C191" s="164">
        <v>200</v>
      </c>
      <c r="D191" s="165">
        <v>1.88</v>
      </c>
      <c r="E191" s="165">
        <v>0.86</v>
      </c>
      <c r="F191" s="165">
        <v>4.3600000000000003</v>
      </c>
      <c r="G191" s="165">
        <v>33.119999999999997</v>
      </c>
      <c r="H191" s="165">
        <v>0.02</v>
      </c>
      <c r="I191" s="165">
        <v>0.83</v>
      </c>
      <c r="J191" s="165">
        <v>6.1</v>
      </c>
      <c r="K191" s="165"/>
      <c r="L191" s="165">
        <v>72.150000000000006</v>
      </c>
      <c r="M191" s="165">
        <v>58.64</v>
      </c>
      <c r="N191" s="165">
        <v>12.24</v>
      </c>
      <c r="O191" s="165">
        <v>0.88</v>
      </c>
    </row>
    <row r="192" spans="1:1022" x14ac:dyDescent="0.3">
      <c r="A192" s="166"/>
      <c r="B192" s="167" t="s">
        <v>219</v>
      </c>
      <c r="C192" s="164">
        <v>50</v>
      </c>
      <c r="D192" s="165">
        <v>3.3</v>
      </c>
      <c r="E192" s="165">
        <v>0.6</v>
      </c>
      <c r="F192" s="165">
        <v>19.82</v>
      </c>
      <c r="G192" s="165">
        <v>99</v>
      </c>
      <c r="H192" s="165">
        <v>0.09</v>
      </c>
      <c r="I192" s="165"/>
      <c r="J192" s="165"/>
      <c r="K192" s="165">
        <v>0.7</v>
      </c>
      <c r="L192" s="165">
        <v>14.5</v>
      </c>
      <c r="M192" s="165">
        <v>75</v>
      </c>
      <c r="N192" s="165">
        <v>23.5</v>
      </c>
      <c r="O192" s="165">
        <v>1.95</v>
      </c>
    </row>
    <row r="193" spans="1:15" x14ac:dyDescent="0.3">
      <c r="A193" s="132" t="s">
        <v>512</v>
      </c>
      <c r="B193" s="133"/>
      <c r="C193" s="168">
        <v>510</v>
      </c>
      <c r="D193" s="165">
        <v>42.7</v>
      </c>
      <c r="E193" s="165">
        <v>12.98</v>
      </c>
      <c r="F193" s="165">
        <v>56</v>
      </c>
      <c r="G193" s="165">
        <v>521.53</v>
      </c>
      <c r="H193" s="165">
        <v>0.28000000000000003</v>
      </c>
      <c r="I193" s="165">
        <v>10.67</v>
      </c>
      <c r="J193" s="165">
        <v>63.45</v>
      </c>
      <c r="K193" s="165">
        <v>1.5</v>
      </c>
      <c r="L193" s="165">
        <v>391.55</v>
      </c>
      <c r="M193" s="165">
        <v>595.5</v>
      </c>
      <c r="N193" s="165">
        <v>116.34</v>
      </c>
      <c r="O193" s="165">
        <v>4.68</v>
      </c>
    </row>
    <row r="194" spans="1:15" x14ac:dyDescent="0.3">
      <c r="A194" s="134" t="s">
        <v>636</v>
      </c>
      <c r="B194" s="134"/>
      <c r="C194" s="134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</row>
    <row r="195" spans="1:15" x14ac:dyDescent="0.3">
      <c r="A195" s="166" t="s">
        <v>275</v>
      </c>
      <c r="B195" s="167" t="s">
        <v>42</v>
      </c>
      <c r="C195" s="164">
        <v>150</v>
      </c>
      <c r="D195" s="165">
        <v>0.6</v>
      </c>
      <c r="E195" s="165">
        <v>0.6</v>
      </c>
      <c r="F195" s="165">
        <v>14.7</v>
      </c>
      <c r="G195" s="165">
        <v>70.5</v>
      </c>
      <c r="H195" s="165">
        <v>0.05</v>
      </c>
      <c r="I195" s="165">
        <v>15</v>
      </c>
      <c r="J195" s="165">
        <v>7.5</v>
      </c>
      <c r="K195" s="165">
        <v>0.3</v>
      </c>
      <c r="L195" s="165">
        <v>24</v>
      </c>
      <c r="M195" s="165">
        <v>16.5</v>
      </c>
      <c r="N195" s="165">
        <v>13.5</v>
      </c>
      <c r="O195" s="165">
        <v>3.3</v>
      </c>
    </row>
    <row r="196" spans="1:15" x14ac:dyDescent="0.3">
      <c r="A196" s="166"/>
      <c r="B196" s="167" t="s">
        <v>222</v>
      </c>
      <c r="C196" s="164">
        <v>30</v>
      </c>
      <c r="D196" s="165">
        <v>2.37</v>
      </c>
      <c r="E196" s="165">
        <v>6.18</v>
      </c>
      <c r="F196" s="165">
        <v>11.96</v>
      </c>
      <c r="G196" s="165">
        <v>114.4</v>
      </c>
      <c r="H196" s="165">
        <v>0.05</v>
      </c>
      <c r="I196" s="165">
        <v>1.28</v>
      </c>
      <c r="J196" s="165">
        <v>60.1</v>
      </c>
      <c r="K196" s="165">
        <v>0.99</v>
      </c>
      <c r="L196" s="165">
        <v>32.9</v>
      </c>
      <c r="M196" s="165">
        <v>56.1</v>
      </c>
      <c r="N196" s="165">
        <v>32.700000000000003</v>
      </c>
      <c r="O196" s="165">
        <v>0.82</v>
      </c>
    </row>
    <row r="197" spans="1:15" x14ac:dyDescent="0.3">
      <c r="A197" s="132" t="s">
        <v>637</v>
      </c>
      <c r="B197" s="133"/>
      <c r="C197" s="168">
        <v>180</v>
      </c>
      <c r="D197" s="165">
        <v>2.97</v>
      </c>
      <c r="E197" s="165">
        <v>6.78</v>
      </c>
      <c r="F197" s="165">
        <v>26.66</v>
      </c>
      <c r="G197" s="165">
        <v>184.9</v>
      </c>
      <c r="H197" s="165">
        <v>0.1</v>
      </c>
      <c r="I197" s="165">
        <v>16.28</v>
      </c>
      <c r="J197" s="165">
        <v>67.599999999999994</v>
      </c>
      <c r="K197" s="165">
        <v>1.29</v>
      </c>
      <c r="L197" s="165">
        <v>56.9</v>
      </c>
      <c r="M197" s="165">
        <v>72.599999999999994</v>
      </c>
      <c r="N197" s="165">
        <v>46.2</v>
      </c>
      <c r="O197" s="165">
        <v>4.12</v>
      </c>
    </row>
    <row r="198" spans="1:15" x14ac:dyDescent="0.3">
      <c r="A198" s="134" t="s">
        <v>11</v>
      </c>
      <c r="B198" s="134"/>
      <c r="C198" s="134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</row>
    <row r="199" spans="1:15" ht="15" customHeight="1" x14ac:dyDescent="0.3">
      <c r="A199" s="162" t="s">
        <v>553</v>
      </c>
      <c r="B199" s="167" t="s">
        <v>520</v>
      </c>
      <c r="C199" s="164">
        <v>100</v>
      </c>
      <c r="D199" s="165">
        <v>1.1200000000000001</v>
      </c>
      <c r="E199" s="165">
        <v>6.82</v>
      </c>
      <c r="F199" s="165">
        <v>3.8</v>
      </c>
      <c r="G199" s="165">
        <v>82.73</v>
      </c>
      <c r="H199" s="165">
        <v>0.05</v>
      </c>
      <c r="I199" s="165">
        <v>65.17</v>
      </c>
      <c r="J199" s="165">
        <v>176.98</v>
      </c>
      <c r="K199" s="165">
        <v>3.63</v>
      </c>
      <c r="L199" s="165">
        <v>23.77</v>
      </c>
      <c r="M199" s="165">
        <v>22.88</v>
      </c>
      <c r="N199" s="165">
        <v>15.85</v>
      </c>
      <c r="O199" s="165">
        <v>0.78</v>
      </c>
    </row>
    <row r="200" spans="1:15" ht="15" customHeight="1" x14ac:dyDescent="0.3">
      <c r="A200" s="166" t="s">
        <v>288</v>
      </c>
      <c r="B200" s="167" t="s">
        <v>816</v>
      </c>
      <c r="C200" s="164">
        <v>270</v>
      </c>
      <c r="D200" s="165">
        <v>6.55</v>
      </c>
      <c r="E200" s="165">
        <v>7.73</v>
      </c>
      <c r="F200" s="165">
        <v>18.02</v>
      </c>
      <c r="G200" s="165">
        <v>168.18</v>
      </c>
      <c r="H200" s="165">
        <v>0.17</v>
      </c>
      <c r="I200" s="165">
        <v>22.13</v>
      </c>
      <c r="J200" s="165">
        <v>208.94</v>
      </c>
      <c r="K200" s="165">
        <v>3.12</v>
      </c>
      <c r="L200" s="165">
        <v>22.61</v>
      </c>
      <c r="M200" s="165">
        <v>111.83</v>
      </c>
      <c r="N200" s="165">
        <v>34.979999999999997</v>
      </c>
      <c r="O200" s="165">
        <v>1.22</v>
      </c>
    </row>
    <row r="201" spans="1:15" x14ac:dyDescent="0.3">
      <c r="A201" s="166" t="s">
        <v>430</v>
      </c>
      <c r="B201" s="167" t="s">
        <v>373</v>
      </c>
      <c r="C201" s="164">
        <v>280</v>
      </c>
      <c r="D201" s="165">
        <v>24.66</v>
      </c>
      <c r="E201" s="165">
        <v>13.03</v>
      </c>
      <c r="F201" s="165">
        <v>20.05</v>
      </c>
      <c r="G201" s="165">
        <v>292.08</v>
      </c>
      <c r="H201" s="165">
        <v>0.24</v>
      </c>
      <c r="I201" s="165">
        <v>43.95</v>
      </c>
      <c r="J201" s="165">
        <v>320.95</v>
      </c>
      <c r="K201" s="165">
        <v>1.57</v>
      </c>
      <c r="L201" s="165">
        <v>51.29</v>
      </c>
      <c r="M201" s="165">
        <v>280.06</v>
      </c>
      <c r="N201" s="165">
        <v>59.55</v>
      </c>
      <c r="O201" s="165">
        <v>2.25</v>
      </c>
    </row>
    <row r="202" spans="1:15" x14ac:dyDescent="0.3">
      <c r="A202" s="166" t="s">
        <v>547</v>
      </c>
      <c r="B202" s="167" t="s">
        <v>402</v>
      </c>
      <c r="C202" s="164">
        <v>200</v>
      </c>
      <c r="D202" s="165">
        <v>0.46</v>
      </c>
      <c r="E202" s="165">
        <v>0.15</v>
      </c>
      <c r="F202" s="165">
        <v>9.57</v>
      </c>
      <c r="G202" s="165">
        <v>45.2</v>
      </c>
      <c r="H202" s="165">
        <v>0.02</v>
      </c>
      <c r="I202" s="165">
        <v>80.180000000000007</v>
      </c>
      <c r="J202" s="165">
        <v>65.84</v>
      </c>
      <c r="K202" s="165">
        <v>0.34</v>
      </c>
      <c r="L202" s="165">
        <v>11.2</v>
      </c>
      <c r="M202" s="165">
        <v>11.68</v>
      </c>
      <c r="N202" s="165">
        <v>4.72</v>
      </c>
      <c r="O202" s="165">
        <v>0.48</v>
      </c>
    </row>
    <row r="203" spans="1:15" x14ac:dyDescent="0.3">
      <c r="A203" s="169"/>
      <c r="B203" s="167" t="s">
        <v>69</v>
      </c>
      <c r="C203" s="164">
        <v>80</v>
      </c>
      <c r="D203" s="165">
        <v>3.92</v>
      </c>
      <c r="E203" s="165">
        <v>0.8</v>
      </c>
      <c r="F203" s="165">
        <v>35.840000000000003</v>
      </c>
      <c r="G203" s="165">
        <v>168</v>
      </c>
      <c r="H203" s="165">
        <v>7.0000000000000007E-2</v>
      </c>
      <c r="I203" s="165"/>
      <c r="J203" s="165"/>
      <c r="K203" s="165">
        <v>0.56000000000000005</v>
      </c>
      <c r="L203" s="165">
        <v>14.4</v>
      </c>
      <c r="M203" s="165">
        <v>73.599999999999994</v>
      </c>
      <c r="N203" s="165">
        <v>16</v>
      </c>
      <c r="O203" s="165">
        <v>2.3199999999999998</v>
      </c>
    </row>
    <row r="204" spans="1:15" x14ac:dyDescent="0.3">
      <c r="A204" s="132" t="s">
        <v>43</v>
      </c>
      <c r="B204" s="133"/>
      <c r="C204" s="168">
        <v>930</v>
      </c>
      <c r="D204" s="165">
        <v>36.71</v>
      </c>
      <c r="E204" s="165">
        <v>28.53</v>
      </c>
      <c r="F204" s="165">
        <v>87.28</v>
      </c>
      <c r="G204" s="165">
        <v>756.19</v>
      </c>
      <c r="H204" s="165">
        <v>0.55000000000000004</v>
      </c>
      <c r="I204" s="165">
        <v>211.43</v>
      </c>
      <c r="J204" s="165">
        <v>772.71</v>
      </c>
      <c r="K204" s="165">
        <v>9.2200000000000006</v>
      </c>
      <c r="L204" s="165">
        <v>123.27</v>
      </c>
      <c r="M204" s="165">
        <v>500.05</v>
      </c>
      <c r="N204" s="165">
        <v>131.1</v>
      </c>
      <c r="O204" s="165">
        <v>7.05</v>
      </c>
    </row>
    <row r="205" spans="1:15" x14ac:dyDescent="0.3">
      <c r="A205" s="134" t="s">
        <v>638</v>
      </c>
      <c r="B205" s="134"/>
      <c r="C205" s="134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</row>
    <row r="206" spans="1:15" x14ac:dyDescent="0.3">
      <c r="A206" s="166" t="s">
        <v>275</v>
      </c>
      <c r="B206" s="167" t="s">
        <v>42</v>
      </c>
      <c r="C206" s="164">
        <v>150</v>
      </c>
      <c r="D206" s="165">
        <v>0.6</v>
      </c>
      <c r="E206" s="165">
        <v>0.6</v>
      </c>
      <c r="F206" s="165">
        <v>14.7</v>
      </c>
      <c r="G206" s="165">
        <v>70.5</v>
      </c>
      <c r="H206" s="165">
        <v>0.05</v>
      </c>
      <c r="I206" s="165">
        <v>15</v>
      </c>
      <c r="J206" s="165">
        <v>7.5</v>
      </c>
      <c r="K206" s="165">
        <v>0.3</v>
      </c>
      <c r="L206" s="165">
        <v>24</v>
      </c>
      <c r="M206" s="165">
        <v>16.5</v>
      </c>
      <c r="N206" s="165">
        <v>13.5</v>
      </c>
      <c r="O206" s="165">
        <v>3.3</v>
      </c>
    </row>
    <row r="207" spans="1:15" x14ac:dyDescent="0.3">
      <c r="A207" s="170"/>
      <c r="B207" s="167" t="s">
        <v>513</v>
      </c>
      <c r="C207" s="164">
        <v>200</v>
      </c>
      <c r="D207" s="165">
        <v>6</v>
      </c>
      <c r="E207" s="165">
        <v>2</v>
      </c>
      <c r="F207" s="165">
        <v>8</v>
      </c>
      <c r="G207" s="165">
        <v>80</v>
      </c>
      <c r="H207" s="165">
        <v>0.08</v>
      </c>
      <c r="I207" s="165">
        <v>1.4</v>
      </c>
      <c r="J207" s="165"/>
      <c r="K207" s="165"/>
      <c r="L207" s="165">
        <v>240</v>
      </c>
      <c r="M207" s="165">
        <v>180</v>
      </c>
      <c r="N207" s="165">
        <v>28</v>
      </c>
      <c r="O207" s="165">
        <v>0.2</v>
      </c>
    </row>
    <row r="208" spans="1:15" x14ac:dyDescent="0.3">
      <c r="A208" s="132" t="s">
        <v>639</v>
      </c>
      <c r="B208" s="133"/>
      <c r="C208" s="168">
        <v>350</v>
      </c>
      <c r="D208" s="165">
        <v>6.6</v>
      </c>
      <c r="E208" s="165">
        <v>2.6</v>
      </c>
      <c r="F208" s="165">
        <v>22.7</v>
      </c>
      <c r="G208" s="165">
        <v>150.5</v>
      </c>
      <c r="H208" s="165">
        <v>0.13</v>
      </c>
      <c r="I208" s="165">
        <v>16.399999999999999</v>
      </c>
      <c r="J208" s="165">
        <v>7.5</v>
      </c>
      <c r="K208" s="165">
        <v>0.3</v>
      </c>
      <c r="L208" s="165">
        <v>264</v>
      </c>
      <c r="M208" s="165">
        <v>196.5</v>
      </c>
      <c r="N208" s="165">
        <v>41.5</v>
      </c>
      <c r="O208" s="165">
        <v>3.5</v>
      </c>
    </row>
    <row r="209" spans="1:1022" x14ac:dyDescent="0.3">
      <c r="A209" s="132" t="s">
        <v>44</v>
      </c>
      <c r="B209" s="133"/>
      <c r="C209" s="171">
        <v>1970</v>
      </c>
      <c r="D209" s="165">
        <v>88.98</v>
      </c>
      <c r="E209" s="165">
        <v>50.89</v>
      </c>
      <c r="F209" s="165">
        <v>192.64</v>
      </c>
      <c r="G209" s="165">
        <v>1613.12</v>
      </c>
      <c r="H209" s="165">
        <v>1.06</v>
      </c>
      <c r="I209" s="165">
        <v>254.78</v>
      </c>
      <c r="J209" s="165">
        <v>911.26</v>
      </c>
      <c r="K209" s="165">
        <v>12.31</v>
      </c>
      <c r="L209" s="165">
        <v>835.72</v>
      </c>
      <c r="M209" s="165">
        <v>1364.65</v>
      </c>
      <c r="N209" s="165">
        <v>335.14</v>
      </c>
      <c r="O209" s="165">
        <v>19.350000000000001</v>
      </c>
    </row>
    <row r="210" spans="1:1022" x14ac:dyDescent="0.3">
      <c r="A210" s="129" t="s">
        <v>154</v>
      </c>
      <c r="B210" s="128" t="s">
        <v>792</v>
      </c>
      <c r="C210" s="157"/>
      <c r="D210" s="173"/>
      <c r="E210" s="173"/>
      <c r="F210" s="173"/>
      <c r="G210" s="173"/>
      <c r="H210" s="173"/>
      <c r="I210" s="173"/>
      <c r="J210" s="174"/>
      <c r="K210" s="174"/>
      <c r="L210" s="174"/>
      <c r="M210" s="174"/>
      <c r="N210" s="174"/>
      <c r="O210" s="174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  <c r="CN210" s="128"/>
      <c r="CO210" s="128"/>
      <c r="CP210" s="128"/>
      <c r="CQ210" s="128"/>
      <c r="CR210" s="128"/>
      <c r="CS210" s="128"/>
      <c r="CT210" s="128"/>
      <c r="CU210" s="128"/>
      <c r="CV210" s="128"/>
      <c r="CW210" s="128"/>
      <c r="CX210" s="128"/>
      <c r="CY210" s="128"/>
      <c r="CZ210" s="128"/>
      <c r="DA210" s="128"/>
      <c r="DB210" s="128"/>
      <c r="DC210" s="128"/>
      <c r="DD210" s="128"/>
      <c r="DE210" s="128"/>
      <c r="DF210" s="128"/>
      <c r="DG210" s="128"/>
      <c r="DH210" s="128"/>
      <c r="DI210" s="128"/>
      <c r="DJ210" s="128"/>
      <c r="DK210" s="128"/>
      <c r="DL210" s="128"/>
      <c r="DM210" s="128"/>
      <c r="DN210" s="128"/>
      <c r="DO210" s="128"/>
      <c r="DP210" s="128"/>
      <c r="DQ210" s="128"/>
      <c r="DR210" s="128"/>
      <c r="DS210" s="128"/>
      <c r="DT210" s="128"/>
      <c r="DU210" s="128"/>
      <c r="DV210" s="128"/>
      <c r="DW210" s="128"/>
      <c r="DX210" s="128"/>
      <c r="DY210" s="128"/>
      <c r="DZ210" s="128"/>
      <c r="EA210" s="128"/>
      <c r="EB210" s="128"/>
      <c r="EC210" s="128"/>
      <c r="ED210" s="128"/>
      <c r="EE210" s="128"/>
      <c r="EF210" s="128"/>
      <c r="EG210" s="128"/>
      <c r="EH210" s="128"/>
      <c r="EI210" s="128"/>
      <c r="EJ210" s="128"/>
      <c r="EK210" s="128"/>
      <c r="EL210" s="128"/>
      <c r="EM210" s="128"/>
      <c r="EN210" s="128"/>
      <c r="EO210" s="128"/>
      <c r="EP210" s="128"/>
      <c r="EQ210" s="128"/>
      <c r="ER210" s="128"/>
      <c r="ES210" s="128"/>
      <c r="ET210" s="128"/>
      <c r="EU210" s="128"/>
      <c r="EV210" s="128"/>
      <c r="EW210" s="128"/>
      <c r="EX210" s="128"/>
      <c r="EY210" s="128"/>
      <c r="EZ210" s="128"/>
      <c r="FA210" s="128"/>
      <c r="FB210" s="128"/>
      <c r="FC210" s="128"/>
      <c r="FD210" s="128"/>
      <c r="FE210" s="128"/>
      <c r="FF210" s="128"/>
      <c r="FG210" s="128"/>
      <c r="FH210" s="128"/>
      <c r="FI210" s="128"/>
      <c r="FJ210" s="128"/>
      <c r="FK210" s="128"/>
      <c r="FL210" s="128"/>
      <c r="FM210" s="128"/>
      <c r="FN210" s="128"/>
      <c r="FO210" s="128"/>
      <c r="FP210" s="128"/>
      <c r="FQ210" s="128"/>
      <c r="FR210" s="128"/>
      <c r="FS210" s="128"/>
      <c r="FT210" s="128"/>
      <c r="FU210" s="128"/>
      <c r="FV210" s="128"/>
      <c r="FW210" s="128"/>
      <c r="FX210" s="128"/>
      <c r="FY210" s="128"/>
      <c r="FZ210" s="128"/>
      <c r="GA210" s="128"/>
      <c r="GB210" s="128"/>
      <c r="GC210" s="128"/>
      <c r="GD210" s="128"/>
      <c r="GE210" s="128"/>
      <c r="GF210" s="128"/>
      <c r="GG210" s="128"/>
      <c r="GH210" s="128"/>
      <c r="GI210" s="128"/>
      <c r="GJ210" s="128"/>
      <c r="GK210" s="128"/>
      <c r="GL210" s="128"/>
      <c r="GM210" s="128"/>
      <c r="GN210" s="128"/>
      <c r="GO210" s="128"/>
      <c r="GP210" s="128"/>
      <c r="GQ210" s="128"/>
      <c r="GR210" s="128"/>
      <c r="GS210" s="128"/>
      <c r="GT210" s="128"/>
      <c r="GU210" s="128"/>
      <c r="GV210" s="128"/>
      <c r="GW210" s="128"/>
      <c r="GX210" s="128"/>
      <c r="GY210" s="128"/>
      <c r="GZ210" s="128"/>
      <c r="HA210" s="128"/>
      <c r="HB210" s="128"/>
      <c r="HC210" s="128"/>
      <c r="HD210" s="128"/>
      <c r="HE210" s="128"/>
      <c r="HF210" s="128"/>
      <c r="HG210" s="128"/>
      <c r="HH210" s="128"/>
      <c r="HI210" s="128"/>
      <c r="HJ210" s="128"/>
      <c r="HK210" s="128"/>
      <c r="HL210" s="128"/>
      <c r="HM210" s="128"/>
      <c r="HN210" s="128"/>
      <c r="HO210" s="128"/>
      <c r="HP210" s="128"/>
      <c r="HQ210" s="128"/>
      <c r="HR210" s="128"/>
      <c r="HS210" s="128"/>
      <c r="HT210" s="128"/>
      <c r="HU210" s="128"/>
      <c r="HV210" s="128"/>
      <c r="HW210" s="128"/>
      <c r="HX210" s="128"/>
      <c r="HY210" s="128"/>
      <c r="HZ210" s="128"/>
      <c r="IA210" s="128"/>
      <c r="IB210" s="128"/>
      <c r="IC210" s="128"/>
      <c r="ID210" s="128"/>
      <c r="IE210" s="128"/>
      <c r="IF210" s="128"/>
      <c r="IG210" s="128"/>
      <c r="IH210" s="128"/>
      <c r="II210" s="128"/>
      <c r="IJ210" s="128"/>
      <c r="IK210" s="128"/>
      <c r="IL210" s="128"/>
      <c r="IM210" s="128"/>
      <c r="IN210" s="128"/>
      <c r="IO210" s="128"/>
      <c r="IP210" s="128"/>
      <c r="IQ210" s="128"/>
      <c r="IR210" s="128"/>
      <c r="IS210" s="128"/>
      <c r="IT210" s="128"/>
      <c r="IU210" s="128"/>
      <c r="IV210" s="128"/>
      <c r="IW210" s="128"/>
      <c r="IX210" s="128"/>
      <c r="IY210" s="128"/>
      <c r="IZ210" s="128"/>
      <c r="JA210" s="128"/>
      <c r="JB210" s="128"/>
      <c r="JC210" s="128"/>
      <c r="JD210" s="128"/>
      <c r="JE210" s="128"/>
      <c r="JF210" s="128"/>
      <c r="JG210" s="128"/>
      <c r="JH210" s="128"/>
      <c r="JI210" s="128"/>
      <c r="JJ210" s="128"/>
      <c r="JK210" s="128"/>
      <c r="JL210" s="128"/>
      <c r="JM210" s="128"/>
      <c r="JN210" s="128"/>
      <c r="JO210" s="128"/>
      <c r="JP210" s="128"/>
      <c r="JQ210" s="128"/>
      <c r="JR210" s="128"/>
      <c r="JS210" s="128"/>
      <c r="JT210" s="128"/>
      <c r="JU210" s="128"/>
      <c r="JV210" s="128"/>
      <c r="JW210" s="128"/>
      <c r="JX210" s="128"/>
      <c r="JY210" s="128"/>
      <c r="JZ210" s="128"/>
      <c r="KA210" s="128"/>
      <c r="KB210" s="128"/>
      <c r="KC210" s="128"/>
      <c r="KD210" s="128"/>
      <c r="KE210" s="128"/>
      <c r="KF210" s="128"/>
      <c r="KG210" s="128"/>
      <c r="KH210" s="128"/>
      <c r="KI210" s="128"/>
      <c r="KJ210" s="128"/>
      <c r="KK210" s="128"/>
      <c r="KL210" s="128"/>
      <c r="KM210" s="128"/>
      <c r="KN210" s="128"/>
      <c r="KO210" s="128"/>
      <c r="KP210" s="128"/>
      <c r="KQ210" s="128"/>
      <c r="KR210" s="128"/>
      <c r="KS210" s="128"/>
      <c r="KT210" s="128"/>
      <c r="KU210" s="128"/>
      <c r="KV210" s="128"/>
      <c r="KW210" s="128"/>
      <c r="KX210" s="128"/>
      <c r="KY210" s="128"/>
      <c r="KZ210" s="128"/>
      <c r="LA210" s="128"/>
      <c r="LB210" s="128"/>
      <c r="LC210" s="128"/>
      <c r="LD210" s="128"/>
      <c r="LE210" s="128"/>
      <c r="LF210" s="128"/>
      <c r="LG210" s="128"/>
      <c r="LH210" s="128"/>
      <c r="LI210" s="128"/>
      <c r="LJ210" s="128"/>
      <c r="LK210" s="128"/>
      <c r="LL210" s="128"/>
      <c r="LM210" s="128"/>
      <c r="LN210" s="128"/>
      <c r="LO210" s="128"/>
      <c r="LP210" s="128"/>
      <c r="LQ210" s="128"/>
      <c r="LR210" s="128"/>
      <c r="LS210" s="128"/>
      <c r="LT210" s="128"/>
      <c r="LU210" s="128"/>
      <c r="LV210" s="128"/>
      <c r="LW210" s="128"/>
      <c r="LX210" s="128"/>
      <c r="LY210" s="128"/>
      <c r="LZ210" s="128"/>
      <c r="MA210" s="128"/>
      <c r="MB210" s="128"/>
      <c r="MC210" s="128"/>
      <c r="MD210" s="128"/>
      <c r="ME210" s="128"/>
      <c r="MF210" s="128"/>
      <c r="MG210" s="128"/>
      <c r="MH210" s="128"/>
      <c r="MI210" s="128"/>
      <c r="MJ210" s="128"/>
      <c r="MK210" s="128"/>
      <c r="ML210" s="128"/>
      <c r="MM210" s="128"/>
      <c r="MN210" s="128"/>
      <c r="MO210" s="128"/>
      <c r="MP210" s="128"/>
      <c r="MQ210" s="128"/>
      <c r="MR210" s="128"/>
      <c r="MS210" s="128"/>
      <c r="MT210" s="128"/>
      <c r="MU210" s="128"/>
      <c r="MV210" s="128"/>
      <c r="MW210" s="128"/>
      <c r="MX210" s="128"/>
      <c r="MY210" s="128"/>
      <c r="MZ210" s="128"/>
      <c r="NA210" s="128"/>
      <c r="NB210" s="128"/>
      <c r="NC210" s="128"/>
      <c r="ND210" s="128"/>
      <c r="NE210" s="128"/>
      <c r="NF210" s="128"/>
      <c r="NG210" s="128"/>
      <c r="NH210" s="128"/>
      <c r="NI210" s="128"/>
      <c r="NJ210" s="128"/>
      <c r="NK210" s="128"/>
      <c r="NL210" s="128"/>
      <c r="NM210" s="128"/>
      <c r="NN210" s="128"/>
      <c r="NO210" s="128"/>
      <c r="NP210" s="128"/>
      <c r="NQ210" s="128"/>
      <c r="NR210" s="128"/>
      <c r="NS210" s="128"/>
      <c r="NT210" s="128"/>
      <c r="NU210" s="128"/>
      <c r="NV210" s="128"/>
      <c r="NW210" s="128"/>
      <c r="NX210" s="128"/>
      <c r="NY210" s="128"/>
      <c r="NZ210" s="128"/>
      <c r="OA210" s="128"/>
      <c r="OB210" s="128"/>
      <c r="OC210" s="128"/>
      <c r="OD210" s="128"/>
      <c r="OE210" s="128"/>
      <c r="OF210" s="128"/>
      <c r="OG210" s="128"/>
      <c r="OH210" s="128"/>
      <c r="OI210" s="128"/>
      <c r="OJ210" s="128"/>
      <c r="OK210" s="128"/>
      <c r="OL210" s="128"/>
      <c r="OM210" s="128"/>
      <c r="ON210" s="128"/>
      <c r="OO210" s="128"/>
      <c r="OP210" s="128"/>
      <c r="OQ210" s="128"/>
      <c r="OR210" s="128"/>
      <c r="OS210" s="128"/>
      <c r="OT210" s="128"/>
      <c r="OU210" s="128"/>
      <c r="OV210" s="128"/>
      <c r="OW210" s="128"/>
      <c r="OX210" s="128"/>
      <c r="OY210" s="128"/>
      <c r="OZ210" s="128"/>
      <c r="PA210" s="128"/>
      <c r="PB210" s="128"/>
      <c r="PC210" s="128"/>
      <c r="PD210" s="128"/>
      <c r="PE210" s="128"/>
      <c r="PF210" s="128"/>
      <c r="PG210" s="128"/>
      <c r="PH210" s="128"/>
      <c r="PI210" s="128"/>
      <c r="PJ210" s="128"/>
      <c r="PK210" s="128"/>
      <c r="PL210" s="128"/>
      <c r="PM210" s="128"/>
      <c r="PN210" s="128"/>
      <c r="PO210" s="128"/>
      <c r="PP210" s="128"/>
      <c r="PQ210" s="128"/>
      <c r="PR210" s="128"/>
      <c r="PS210" s="128"/>
      <c r="PT210" s="128"/>
      <c r="PU210" s="128"/>
      <c r="PV210" s="128"/>
      <c r="PW210" s="128"/>
      <c r="PX210" s="128"/>
      <c r="PY210" s="128"/>
      <c r="PZ210" s="128"/>
      <c r="QA210" s="128"/>
      <c r="QB210" s="128"/>
      <c r="QC210" s="128"/>
      <c r="QD210" s="128"/>
      <c r="QE210" s="128"/>
      <c r="QF210" s="128"/>
      <c r="QG210" s="128"/>
      <c r="QH210" s="128"/>
      <c r="QI210" s="128"/>
      <c r="QJ210" s="128"/>
      <c r="QK210" s="128"/>
      <c r="QL210" s="128"/>
      <c r="QM210" s="128"/>
      <c r="QN210" s="128"/>
      <c r="QO210" s="128"/>
      <c r="QP210" s="128"/>
      <c r="QQ210" s="128"/>
      <c r="QR210" s="128"/>
      <c r="QS210" s="128"/>
      <c r="QT210" s="128"/>
      <c r="QU210" s="128"/>
      <c r="QV210" s="128"/>
      <c r="QW210" s="128"/>
      <c r="QX210" s="128"/>
      <c r="QY210" s="128"/>
      <c r="QZ210" s="128"/>
      <c r="RA210" s="128"/>
      <c r="RB210" s="128"/>
      <c r="RC210" s="128"/>
      <c r="RD210" s="128"/>
      <c r="RE210" s="128"/>
      <c r="RF210" s="128"/>
      <c r="RG210" s="128"/>
      <c r="RH210" s="128"/>
      <c r="RI210" s="128"/>
      <c r="RJ210" s="128"/>
      <c r="RK210" s="128"/>
      <c r="RL210" s="128"/>
      <c r="RM210" s="128"/>
      <c r="RN210" s="128"/>
      <c r="RO210" s="128"/>
      <c r="RP210" s="128"/>
      <c r="RQ210" s="128"/>
      <c r="RR210" s="128"/>
      <c r="RS210" s="128"/>
      <c r="RT210" s="128"/>
      <c r="RU210" s="128"/>
      <c r="RV210" s="128"/>
      <c r="RW210" s="128"/>
      <c r="RX210" s="128"/>
      <c r="RY210" s="128"/>
      <c r="RZ210" s="128"/>
      <c r="SA210" s="128"/>
      <c r="SB210" s="128"/>
      <c r="SC210" s="128"/>
      <c r="SD210" s="128"/>
      <c r="SE210" s="128"/>
      <c r="SF210" s="128"/>
      <c r="SG210" s="128"/>
      <c r="SH210" s="128"/>
      <c r="SI210" s="128"/>
      <c r="SJ210" s="128"/>
      <c r="SK210" s="128"/>
      <c r="SL210" s="128"/>
      <c r="SM210" s="128"/>
      <c r="SN210" s="128"/>
      <c r="SO210" s="128"/>
      <c r="SP210" s="128"/>
      <c r="SQ210" s="128"/>
      <c r="SR210" s="128"/>
      <c r="SS210" s="128"/>
      <c r="ST210" s="128"/>
      <c r="SU210" s="128"/>
      <c r="SV210" s="128"/>
      <c r="SW210" s="128"/>
      <c r="SX210" s="128"/>
      <c r="SY210" s="128"/>
      <c r="SZ210" s="128"/>
      <c r="TA210" s="128"/>
      <c r="TB210" s="128"/>
      <c r="TC210" s="128"/>
      <c r="TD210" s="128"/>
      <c r="TE210" s="128"/>
      <c r="TF210" s="128"/>
      <c r="TG210" s="128"/>
      <c r="TH210" s="128"/>
      <c r="TI210" s="128"/>
      <c r="TJ210" s="128"/>
      <c r="TK210" s="128"/>
      <c r="TL210" s="128"/>
      <c r="TM210" s="128"/>
      <c r="TN210" s="128"/>
      <c r="TO210" s="128"/>
      <c r="TP210" s="128"/>
      <c r="TQ210" s="128"/>
      <c r="TR210" s="128"/>
      <c r="TS210" s="128"/>
      <c r="TT210" s="128"/>
      <c r="TU210" s="128"/>
      <c r="TV210" s="128"/>
      <c r="TW210" s="128"/>
      <c r="TX210" s="128"/>
      <c r="TY210" s="128"/>
      <c r="TZ210" s="128"/>
      <c r="UA210" s="128"/>
      <c r="UB210" s="128"/>
      <c r="UC210" s="128"/>
      <c r="UD210" s="128"/>
      <c r="UE210" s="128"/>
      <c r="UF210" s="128"/>
      <c r="UG210" s="128"/>
      <c r="UH210" s="128"/>
      <c r="UI210" s="128"/>
      <c r="UJ210" s="128"/>
      <c r="UK210" s="128"/>
      <c r="UL210" s="128"/>
      <c r="UM210" s="128"/>
      <c r="UN210" s="128"/>
      <c r="UO210" s="128"/>
      <c r="UP210" s="128"/>
      <c r="UQ210" s="128"/>
      <c r="UR210" s="128"/>
      <c r="US210" s="128"/>
      <c r="UT210" s="128"/>
      <c r="UU210" s="128"/>
      <c r="UV210" s="128"/>
      <c r="UW210" s="128"/>
      <c r="UX210" s="128"/>
      <c r="UY210" s="128"/>
      <c r="UZ210" s="128"/>
      <c r="VA210" s="128"/>
      <c r="VB210" s="128"/>
      <c r="VC210" s="128"/>
      <c r="VD210" s="128"/>
      <c r="VE210" s="128"/>
      <c r="VF210" s="128"/>
      <c r="VG210" s="128"/>
      <c r="VH210" s="128"/>
      <c r="VI210" s="128"/>
      <c r="VJ210" s="128"/>
      <c r="VK210" s="128"/>
      <c r="VL210" s="128"/>
      <c r="VM210" s="128"/>
      <c r="VN210" s="128"/>
      <c r="VO210" s="128"/>
      <c r="VP210" s="128"/>
      <c r="VQ210" s="128"/>
      <c r="VR210" s="128"/>
      <c r="VS210" s="128"/>
      <c r="VT210" s="128"/>
      <c r="VU210" s="128"/>
      <c r="VV210" s="128"/>
      <c r="VW210" s="128"/>
      <c r="VX210" s="128"/>
      <c r="VY210" s="128"/>
      <c r="VZ210" s="128"/>
      <c r="WA210" s="128"/>
      <c r="WB210" s="128"/>
      <c r="WC210" s="128"/>
      <c r="WD210" s="128"/>
      <c r="WE210" s="128"/>
      <c r="WF210" s="128"/>
      <c r="WG210" s="128"/>
      <c r="WH210" s="128"/>
      <c r="WI210" s="128"/>
      <c r="WJ210" s="128"/>
      <c r="WK210" s="128"/>
      <c r="WL210" s="128"/>
      <c r="WM210" s="128"/>
      <c r="WN210" s="128"/>
      <c r="WO210" s="128"/>
      <c r="WP210" s="128"/>
      <c r="WQ210" s="128"/>
      <c r="WR210" s="128"/>
      <c r="WS210" s="128"/>
      <c r="WT210" s="128"/>
      <c r="WU210" s="128"/>
      <c r="WV210" s="128"/>
      <c r="WW210" s="128"/>
      <c r="WX210" s="128"/>
      <c r="WY210" s="128"/>
      <c r="WZ210" s="128"/>
      <c r="XA210" s="128"/>
      <c r="XB210" s="128"/>
      <c r="XC210" s="128"/>
      <c r="XD210" s="128"/>
      <c r="XE210" s="128"/>
      <c r="XF210" s="128"/>
      <c r="XG210" s="128"/>
      <c r="XH210" s="128"/>
      <c r="XI210" s="128"/>
      <c r="XJ210" s="128"/>
      <c r="XK210" s="128"/>
      <c r="XL210" s="128"/>
      <c r="XM210" s="128"/>
      <c r="XN210" s="128"/>
      <c r="XO210" s="128"/>
      <c r="XP210" s="128"/>
      <c r="XQ210" s="128"/>
      <c r="XR210" s="128"/>
      <c r="XS210" s="128"/>
      <c r="XT210" s="128"/>
      <c r="XU210" s="128"/>
      <c r="XV210" s="128"/>
      <c r="XW210" s="128"/>
      <c r="XX210" s="128"/>
      <c r="XY210" s="128"/>
      <c r="XZ210" s="128"/>
      <c r="YA210" s="128"/>
      <c r="YB210" s="128"/>
      <c r="YC210" s="128"/>
      <c r="YD210" s="128"/>
      <c r="YE210" s="128"/>
      <c r="YF210" s="128"/>
      <c r="YG210" s="128"/>
      <c r="YH210" s="128"/>
      <c r="YI210" s="128"/>
      <c r="YJ210" s="128"/>
      <c r="YK210" s="128"/>
      <c r="YL210" s="128"/>
      <c r="YM210" s="128"/>
      <c r="YN210" s="128"/>
      <c r="YO210" s="128"/>
      <c r="YP210" s="128"/>
      <c r="YQ210" s="128"/>
      <c r="YR210" s="128"/>
      <c r="YS210" s="128"/>
      <c r="YT210" s="128"/>
      <c r="YU210" s="128"/>
      <c r="YV210" s="128"/>
      <c r="YW210" s="128"/>
      <c r="YX210" s="128"/>
      <c r="YY210" s="128"/>
      <c r="YZ210" s="128"/>
      <c r="ZA210" s="128"/>
      <c r="ZB210" s="128"/>
      <c r="ZC210" s="128"/>
      <c r="ZD210" s="128"/>
      <c r="ZE210" s="128"/>
      <c r="ZF210" s="128"/>
      <c r="ZG210" s="128"/>
      <c r="ZH210" s="128"/>
      <c r="ZI210" s="128"/>
      <c r="ZJ210" s="128"/>
      <c r="ZK210" s="128"/>
      <c r="ZL210" s="128"/>
      <c r="ZM210" s="128"/>
      <c r="ZN210" s="128"/>
      <c r="ZO210" s="128"/>
      <c r="ZP210" s="128"/>
      <c r="ZQ210" s="128"/>
      <c r="ZR210" s="128"/>
      <c r="ZS210" s="128"/>
      <c r="ZT210" s="128"/>
      <c r="ZU210" s="128"/>
      <c r="ZV210" s="128"/>
      <c r="ZW210" s="128"/>
      <c r="ZX210" s="128"/>
      <c r="ZY210" s="128"/>
      <c r="ZZ210" s="128"/>
      <c r="AAA210" s="128"/>
      <c r="AAB210" s="128"/>
      <c r="AAC210" s="128"/>
      <c r="AAD210" s="128"/>
      <c r="AAE210" s="128"/>
      <c r="AAF210" s="128"/>
      <c r="AAG210" s="128"/>
      <c r="AAH210" s="128"/>
      <c r="AAI210" s="128"/>
      <c r="AAJ210" s="128"/>
      <c r="AAK210" s="128"/>
      <c r="AAL210" s="128"/>
      <c r="AAM210" s="128"/>
      <c r="AAN210" s="128"/>
      <c r="AAO210" s="128"/>
      <c r="AAP210" s="128"/>
      <c r="AAQ210" s="128"/>
      <c r="AAR210" s="128"/>
      <c r="AAS210" s="128"/>
      <c r="AAT210" s="128"/>
      <c r="AAU210" s="128"/>
      <c r="AAV210" s="128"/>
      <c r="AAW210" s="128"/>
      <c r="AAX210" s="128"/>
      <c r="AAY210" s="128"/>
      <c r="AAZ210" s="128"/>
      <c r="ABA210" s="128"/>
      <c r="ABB210" s="128"/>
      <c r="ABC210" s="128"/>
      <c r="ABD210" s="128"/>
      <c r="ABE210" s="128"/>
      <c r="ABF210" s="128"/>
      <c r="ABG210" s="128"/>
      <c r="ABH210" s="128"/>
      <c r="ABI210" s="128"/>
      <c r="ABJ210" s="128"/>
      <c r="ABK210" s="128"/>
      <c r="ABL210" s="128"/>
      <c r="ABM210" s="128"/>
      <c r="ABN210" s="128"/>
      <c r="ABO210" s="128"/>
      <c r="ABP210" s="128"/>
      <c r="ABQ210" s="128"/>
      <c r="ABR210" s="128"/>
      <c r="ABS210" s="128"/>
      <c r="ABT210" s="128"/>
      <c r="ABU210" s="128"/>
      <c r="ABV210" s="128"/>
      <c r="ABW210" s="128"/>
      <c r="ABX210" s="128"/>
      <c r="ABY210" s="128"/>
      <c r="ABZ210" s="128"/>
      <c r="ACA210" s="128"/>
      <c r="ACB210" s="128"/>
      <c r="ACC210" s="128"/>
      <c r="ACD210" s="128"/>
      <c r="ACE210" s="128"/>
      <c r="ACF210" s="128"/>
      <c r="ACG210" s="128"/>
      <c r="ACH210" s="128"/>
      <c r="ACI210" s="128"/>
      <c r="ACJ210" s="128"/>
      <c r="ACK210" s="128"/>
      <c r="ACL210" s="128"/>
      <c r="ACM210" s="128"/>
      <c r="ACN210" s="128"/>
      <c r="ACO210" s="128"/>
      <c r="ACP210" s="128"/>
      <c r="ACQ210" s="128"/>
      <c r="ACR210" s="128"/>
      <c r="ACS210" s="128"/>
      <c r="ACT210" s="128"/>
      <c r="ACU210" s="128"/>
      <c r="ACV210" s="128"/>
      <c r="ACW210" s="128"/>
      <c r="ACX210" s="128"/>
      <c r="ACY210" s="128"/>
      <c r="ACZ210" s="128"/>
      <c r="ADA210" s="128"/>
      <c r="ADB210" s="128"/>
      <c r="ADC210" s="128"/>
      <c r="ADD210" s="128"/>
      <c r="ADE210" s="128"/>
      <c r="ADF210" s="128"/>
      <c r="ADG210" s="128"/>
      <c r="ADH210" s="128"/>
      <c r="ADI210" s="128"/>
      <c r="ADJ210" s="128"/>
      <c r="ADK210" s="128"/>
      <c r="ADL210" s="128"/>
      <c r="ADM210" s="128"/>
      <c r="ADN210" s="128"/>
      <c r="ADO210" s="128"/>
      <c r="ADP210" s="128"/>
      <c r="ADQ210" s="128"/>
      <c r="ADR210" s="128"/>
      <c r="ADS210" s="128"/>
      <c r="ADT210" s="128"/>
      <c r="ADU210" s="128"/>
      <c r="ADV210" s="128"/>
      <c r="ADW210" s="128"/>
      <c r="ADX210" s="128"/>
      <c r="ADY210" s="128"/>
      <c r="ADZ210" s="128"/>
      <c r="AEA210" s="128"/>
      <c r="AEB210" s="128"/>
      <c r="AEC210" s="128"/>
      <c r="AED210" s="128"/>
      <c r="AEE210" s="128"/>
      <c r="AEF210" s="128"/>
      <c r="AEG210" s="128"/>
      <c r="AEH210" s="128"/>
      <c r="AEI210" s="128"/>
      <c r="AEJ210" s="128"/>
      <c r="AEK210" s="128"/>
      <c r="AEL210" s="128"/>
      <c r="AEM210" s="128"/>
      <c r="AEN210" s="128"/>
      <c r="AEO210" s="128"/>
      <c r="AEP210" s="128"/>
      <c r="AEQ210" s="128"/>
      <c r="AER210" s="128"/>
      <c r="AES210" s="128"/>
      <c r="AET210" s="128"/>
      <c r="AEU210" s="128"/>
      <c r="AEV210" s="128"/>
      <c r="AEW210" s="128"/>
      <c r="AEX210" s="128"/>
      <c r="AEY210" s="128"/>
      <c r="AEZ210" s="128"/>
      <c r="AFA210" s="128"/>
      <c r="AFB210" s="128"/>
      <c r="AFC210" s="128"/>
      <c r="AFD210" s="128"/>
      <c r="AFE210" s="128"/>
      <c r="AFF210" s="128"/>
      <c r="AFG210" s="128"/>
      <c r="AFH210" s="128"/>
      <c r="AFI210" s="128"/>
      <c r="AFJ210" s="128"/>
      <c r="AFK210" s="128"/>
      <c r="AFL210" s="128"/>
      <c r="AFM210" s="128"/>
      <c r="AFN210" s="128"/>
      <c r="AFO210" s="128"/>
      <c r="AFP210" s="128"/>
      <c r="AFQ210" s="128"/>
      <c r="AFR210" s="128"/>
      <c r="AFS210" s="128"/>
      <c r="AFT210" s="128"/>
      <c r="AFU210" s="128"/>
      <c r="AFV210" s="128"/>
      <c r="AFW210" s="128"/>
      <c r="AFX210" s="128"/>
      <c r="AFY210" s="128"/>
      <c r="AFZ210" s="128"/>
      <c r="AGA210" s="128"/>
      <c r="AGB210" s="128"/>
      <c r="AGC210" s="128"/>
      <c r="AGD210" s="128"/>
      <c r="AGE210" s="128"/>
      <c r="AGF210" s="128"/>
      <c r="AGG210" s="128"/>
      <c r="AGH210" s="128"/>
      <c r="AGI210" s="128"/>
      <c r="AGJ210" s="128"/>
      <c r="AGK210" s="128"/>
      <c r="AGL210" s="128"/>
      <c r="AGM210" s="128"/>
      <c r="AGN210" s="128"/>
      <c r="AGO210" s="128"/>
      <c r="AGP210" s="128"/>
      <c r="AGQ210" s="128"/>
      <c r="AGR210" s="128"/>
      <c r="AGS210" s="128"/>
      <c r="AGT210" s="128"/>
      <c r="AGU210" s="128"/>
      <c r="AGV210" s="128"/>
      <c r="AGW210" s="128"/>
      <c r="AGX210" s="128"/>
      <c r="AGY210" s="128"/>
      <c r="AGZ210" s="128"/>
      <c r="AHA210" s="128"/>
      <c r="AHB210" s="128"/>
      <c r="AHC210" s="128"/>
      <c r="AHD210" s="128"/>
      <c r="AHE210" s="128"/>
      <c r="AHF210" s="128"/>
      <c r="AHG210" s="128"/>
      <c r="AHH210" s="128"/>
      <c r="AHI210" s="128"/>
      <c r="AHJ210" s="128"/>
      <c r="AHK210" s="128"/>
      <c r="AHL210" s="128"/>
      <c r="AHM210" s="128"/>
      <c r="AHN210" s="128"/>
      <c r="AHO210" s="128"/>
      <c r="AHP210" s="128"/>
      <c r="AHQ210" s="128"/>
      <c r="AHR210" s="128"/>
      <c r="AHS210" s="128"/>
      <c r="AHT210" s="128"/>
      <c r="AHU210" s="128"/>
      <c r="AHV210" s="128"/>
      <c r="AHW210" s="128"/>
      <c r="AHX210" s="128"/>
      <c r="AHY210" s="128"/>
      <c r="AHZ210" s="128"/>
      <c r="AIA210" s="128"/>
      <c r="AIB210" s="128"/>
      <c r="AIC210" s="128"/>
      <c r="AID210" s="128"/>
      <c r="AIE210" s="128"/>
      <c r="AIF210" s="128"/>
      <c r="AIG210" s="128"/>
      <c r="AIH210" s="128"/>
      <c r="AII210" s="128"/>
      <c r="AIJ210" s="128"/>
      <c r="AIK210" s="128"/>
      <c r="AIL210" s="128"/>
      <c r="AIM210" s="128"/>
      <c r="AIN210" s="128"/>
      <c r="AIO210" s="128"/>
      <c r="AIP210" s="128"/>
      <c r="AIQ210" s="128"/>
      <c r="AIR210" s="128"/>
      <c r="AIS210" s="128"/>
      <c r="AIT210" s="128"/>
      <c r="AIU210" s="128"/>
      <c r="AIV210" s="128"/>
      <c r="AIW210" s="128"/>
      <c r="AIX210" s="128"/>
      <c r="AIY210" s="128"/>
      <c r="AIZ210" s="128"/>
      <c r="AJA210" s="128"/>
      <c r="AJB210" s="128"/>
      <c r="AJC210" s="128"/>
      <c r="AJD210" s="128"/>
      <c r="AJE210" s="128"/>
      <c r="AJF210" s="128"/>
      <c r="AJG210" s="128"/>
      <c r="AJH210" s="128"/>
      <c r="AJI210" s="128"/>
      <c r="AJJ210" s="128"/>
      <c r="AJK210" s="128"/>
      <c r="AJL210" s="128"/>
      <c r="AJM210" s="128"/>
      <c r="AJN210" s="128"/>
      <c r="AJO210" s="128"/>
      <c r="AJP210" s="128"/>
      <c r="AJQ210" s="128"/>
      <c r="AJR210" s="128"/>
      <c r="AJS210" s="128"/>
      <c r="AJT210" s="128"/>
      <c r="AJU210" s="128"/>
      <c r="AJV210" s="128"/>
      <c r="AJW210" s="128"/>
      <c r="AJX210" s="128"/>
      <c r="AJY210" s="128"/>
      <c r="AJZ210" s="128"/>
      <c r="AKA210" s="128"/>
      <c r="AKB210" s="128"/>
      <c r="AKC210" s="128"/>
      <c r="AKD210" s="128"/>
      <c r="AKE210" s="128"/>
      <c r="AKF210" s="128"/>
      <c r="AKG210" s="128"/>
      <c r="AKH210" s="128"/>
      <c r="AKI210" s="128"/>
      <c r="AKJ210" s="128"/>
      <c r="AKK210" s="128"/>
      <c r="AKL210" s="128"/>
      <c r="AKM210" s="128"/>
      <c r="AKN210" s="128"/>
      <c r="AKO210" s="128"/>
      <c r="AKP210" s="128"/>
      <c r="AKQ210" s="128"/>
      <c r="AKR210" s="128"/>
      <c r="AKS210" s="128"/>
      <c r="AKT210" s="128"/>
      <c r="AKU210" s="128"/>
      <c r="AKV210" s="128"/>
      <c r="AKW210" s="128"/>
      <c r="AKX210" s="128"/>
      <c r="AKY210" s="128"/>
      <c r="AKZ210" s="128"/>
      <c r="ALA210" s="128"/>
      <c r="ALB210" s="128"/>
      <c r="ALC210" s="128"/>
      <c r="ALD210" s="128"/>
      <c r="ALE210" s="128"/>
      <c r="ALF210" s="128"/>
      <c r="ALG210" s="128"/>
      <c r="ALH210" s="128"/>
      <c r="ALI210" s="128"/>
      <c r="ALJ210" s="128"/>
      <c r="ALK210" s="128"/>
      <c r="ALL210" s="128"/>
      <c r="ALM210" s="128"/>
      <c r="ALN210" s="128"/>
      <c r="ALO210" s="128"/>
      <c r="ALP210" s="128"/>
      <c r="ALQ210" s="128"/>
      <c r="ALR210" s="128"/>
      <c r="ALS210" s="128"/>
      <c r="ALT210" s="128"/>
      <c r="ALU210" s="128"/>
      <c r="ALV210" s="128"/>
      <c r="ALW210" s="128"/>
      <c r="ALX210" s="128"/>
      <c r="ALY210" s="128"/>
      <c r="ALZ210" s="128"/>
      <c r="AMA210" s="128"/>
      <c r="AMB210" s="128"/>
      <c r="AMC210" s="128"/>
      <c r="AMD210" s="128"/>
      <c r="AME210" s="128"/>
      <c r="AMF210" s="128"/>
      <c r="AMG210" s="128"/>
      <c r="AMH210" s="128"/>
    </row>
    <row r="211" spans="1:1022" x14ac:dyDescent="0.3">
      <c r="A211" s="129" t="s">
        <v>155</v>
      </c>
      <c r="B211" s="128" t="s">
        <v>156</v>
      </c>
      <c r="C211" s="13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  <c r="CN211" s="128"/>
      <c r="CO211" s="128"/>
      <c r="CP211" s="128"/>
      <c r="CQ211" s="128"/>
      <c r="CR211" s="128"/>
      <c r="CS211" s="128"/>
      <c r="CT211" s="128"/>
      <c r="CU211" s="128"/>
      <c r="CV211" s="128"/>
      <c r="CW211" s="128"/>
      <c r="CX211" s="128"/>
      <c r="CY211" s="128"/>
      <c r="CZ211" s="128"/>
      <c r="DA211" s="128"/>
      <c r="DB211" s="128"/>
      <c r="DC211" s="128"/>
      <c r="DD211" s="128"/>
      <c r="DE211" s="128"/>
      <c r="DF211" s="128"/>
      <c r="DG211" s="128"/>
      <c r="DH211" s="128"/>
      <c r="DI211" s="128"/>
      <c r="DJ211" s="128"/>
      <c r="DK211" s="128"/>
      <c r="DL211" s="128"/>
      <c r="DM211" s="128"/>
      <c r="DN211" s="128"/>
      <c r="DO211" s="128"/>
      <c r="DP211" s="128"/>
      <c r="DQ211" s="128"/>
      <c r="DR211" s="128"/>
      <c r="DS211" s="128"/>
      <c r="DT211" s="128"/>
      <c r="DU211" s="128"/>
      <c r="DV211" s="128"/>
      <c r="DW211" s="128"/>
      <c r="DX211" s="128"/>
      <c r="DY211" s="128"/>
      <c r="DZ211" s="128"/>
      <c r="EA211" s="128"/>
      <c r="EB211" s="128"/>
      <c r="EC211" s="128"/>
      <c r="ED211" s="128"/>
      <c r="EE211" s="128"/>
      <c r="EF211" s="128"/>
      <c r="EG211" s="128"/>
      <c r="EH211" s="128"/>
      <c r="EI211" s="128"/>
      <c r="EJ211" s="128"/>
      <c r="EK211" s="128"/>
      <c r="EL211" s="128"/>
      <c r="EM211" s="128"/>
      <c r="EN211" s="128"/>
      <c r="EO211" s="128"/>
      <c r="EP211" s="128"/>
      <c r="EQ211" s="128"/>
      <c r="ER211" s="128"/>
      <c r="ES211" s="128"/>
      <c r="ET211" s="128"/>
      <c r="EU211" s="128"/>
      <c r="EV211" s="128"/>
      <c r="EW211" s="128"/>
      <c r="EX211" s="128"/>
      <c r="EY211" s="128"/>
      <c r="EZ211" s="128"/>
      <c r="FA211" s="128"/>
      <c r="FB211" s="128"/>
      <c r="FC211" s="128"/>
      <c r="FD211" s="128"/>
      <c r="FE211" s="128"/>
      <c r="FF211" s="128"/>
      <c r="FG211" s="128"/>
      <c r="FH211" s="128"/>
      <c r="FI211" s="128"/>
      <c r="FJ211" s="128"/>
      <c r="FK211" s="128"/>
      <c r="FL211" s="128"/>
      <c r="FM211" s="128"/>
      <c r="FN211" s="128"/>
      <c r="FO211" s="128"/>
      <c r="FP211" s="128"/>
      <c r="FQ211" s="128"/>
      <c r="FR211" s="128"/>
      <c r="FS211" s="128"/>
      <c r="FT211" s="128"/>
      <c r="FU211" s="128"/>
      <c r="FV211" s="128"/>
      <c r="FW211" s="128"/>
      <c r="FX211" s="128"/>
      <c r="FY211" s="128"/>
      <c r="FZ211" s="128"/>
      <c r="GA211" s="128"/>
      <c r="GB211" s="128"/>
      <c r="GC211" s="128"/>
      <c r="GD211" s="128"/>
      <c r="GE211" s="128"/>
      <c r="GF211" s="128"/>
      <c r="GG211" s="128"/>
      <c r="GH211" s="128"/>
      <c r="GI211" s="128"/>
      <c r="GJ211" s="128"/>
      <c r="GK211" s="128"/>
      <c r="GL211" s="128"/>
      <c r="GM211" s="128"/>
      <c r="GN211" s="128"/>
      <c r="GO211" s="128"/>
      <c r="GP211" s="128"/>
      <c r="GQ211" s="128"/>
      <c r="GR211" s="128"/>
      <c r="GS211" s="128"/>
      <c r="GT211" s="128"/>
      <c r="GU211" s="128"/>
      <c r="GV211" s="128"/>
      <c r="GW211" s="128"/>
      <c r="GX211" s="128"/>
      <c r="GY211" s="128"/>
      <c r="GZ211" s="128"/>
      <c r="HA211" s="128"/>
      <c r="HB211" s="128"/>
      <c r="HC211" s="128"/>
      <c r="HD211" s="128"/>
      <c r="HE211" s="128"/>
      <c r="HF211" s="128"/>
      <c r="HG211" s="128"/>
      <c r="HH211" s="128"/>
      <c r="HI211" s="128"/>
      <c r="HJ211" s="128"/>
      <c r="HK211" s="128"/>
      <c r="HL211" s="128"/>
      <c r="HM211" s="128"/>
      <c r="HN211" s="128"/>
      <c r="HO211" s="128"/>
      <c r="HP211" s="128"/>
      <c r="HQ211" s="128"/>
      <c r="HR211" s="128"/>
      <c r="HS211" s="128"/>
      <c r="HT211" s="128"/>
      <c r="HU211" s="128"/>
      <c r="HV211" s="128"/>
      <c r="HW211" s="128"/>
      <c r="HX211" s="128"/>
      <c r="HY211" s="128"/>
      <c r="HZ211" s="128"/>
      <c r="IA211" s="128"/>
      <c r="IB211" s="128"/>
      <c r="IC211" s="128"/>
      <c r="ID211" s="128"/>
      <c r="IE211" s="128"/>
      <c r="IF211" s="128"/>
      <c r="IG211" s="128"/>
      <c r="IH211" s="128"/>
      <c r="II211" s="128"/>
      <c r="IJ211" s="128"/>
      <c r="IK211" s="128"/>
      <c r="IL211" s="128"/>
      <c r="IM211" s="128"/>
      <c r="IN211" s="128"/>
      <c r="IO211" s="128"/>
      <c r="IP211" s="128"/>
      <c r="IQ211" s="128"/>
      <c r="IR211" s="128"/>
      <c r="IS211" s="128"/>
      <c r="IT211" s="128"/>
      <c r="IU211" s="128"/>
      <c r="IV211" s="128"/>
      <c r="IW211" s="128"/>
      <c r="IX211" s="128"/>
      <c r="IY211" s="128"/>
      <c r="IZ211" s="128"/>
      <c r="JA211" s="128"/>
      <c r="JB211" s="128"/>
      <c r="JC211" s="128"/>
      <c r="JD211" s="128"/>
      <c r="JE211" s="128"/>
      <c r="JF211" s="128"/>
      <c r="JG211" s="128"/>
      <c r="JH211" s="128"/>
      <c r="JI211" s="128"/>
      <c r="JJ211" s="128"/>
      <c r="JK211" s="128"/>
      <c r="JL211" s="128"/>
      <c r="JM211" s="128"/>
      <c r="JN211" s="128"/>
      <c r="JO211" s="128"/>
      <c r="JP211" s="128"/>
      <c r="JQ211" s="128"/>
      <c r="JR211" s="128"/>
      <c r="JS211" s="128"/>
      <c r="JT211" s="128"/>
      <c r="JU211" s="128"/>
      <c r="JV211" s="128"/>
      <c r="JW211" s="128"/>
      <c r="JX211" s="128"/>
      <c r="JY211" s="128"/>
      <c r="JZ211" s="128"/>
      <c r="KA211" s="128"/>
      <c r="KB211" s="128"/>
      <c r="KC211" s="128"/>
      <c r="KD211" s="128"/>
      <c r="KE211" s="128"/>
      <c r="KF211" s="128"/>
      <c r="KG211" s="128"/>
      <c r="KH211" s="128"/>
      <c r="KI211" s="128"/>
      <c r="KJ211" s="128"/>
      <c r="KK211" s="128"/>
      <c r="KL211" s="128"/>
      <c r="KM211" s="128"/>
      <c r="KN211" s="128"/>
      <c r="KO211" s="128"/>
      <c r="KP211" s="128"/>
      <c r="KQ211" s="128"/>
      <c r="KR211" s="128"/>
      <c r="KS211" s="128"/>
      <c r="KT211" s="128"/>
      <c r="KU211" s="128"/>
      <c r="KV211" s="128"/>
      <c r="KW211" s="128"/>
      <c r="KX211" s="128"/>
      <c r="KY211" s="128"/>
      <c r="KZ211" s="128"/>
      <c r="LA211" s="128"/>
      <c r="LB211" s="128"/>
      <c r="LC211" s="128"/>
      <c r="LD211" s="128"/>
      <c r="LE211" s="128"/>
      <c r="LF211" s="128"/>
      <c r="LG211" s="128"/>
      <c r="LH211" s="128"/>
      <c r="LI211" s="128"/>
      <c r="LJ211" s="128"/>
      <c r="LK211" s="128"/>
      <c r="LL211" s="128"/>
      <c r="LM211" s="128"/>
      <c r="LN211" s="128"/>
      <c r="LO211" s="128"/>
      <c r="LP211" s="128"/>
      <c r="LQ211" s="128"/>
      <c r="LR211" s="128"/>
      <c r="LS211" s="128"/>
      <c r="LT211" s="128"/>
      <c r="LU211" s="128"/>
      <c r="LV211" s="128"/>
      <c r="LW211" s="128"/>
      <c r="LX211" s="128"/>
      <c r="LY211" s="128"/>
      <c r="LZ211" s="128"/>
      <c r="MA211" s="128"/>
      <c r="MB211" s="128"/>
      <c r="MC211" s="128"/>
      <c r="MD211" s="128"/>
      <c r="ME211" s="128"/>
      <c r="MF211" s="128"/>
      <c r="MG211" s="128"/>
      <c r="MH211" s="128"/>
      <c r="MI211" s="128"/>
      <c r="MJ211" s="128"/>
      <c r="MK211" s="128"/>
      <c r="ML211" s="128"/>
      <c r="MM211" s="128"/>
      <c r="MN211" s="128"/>
      <c r="MO211" s="128"/>
      <c r="MP211" s="128"/>
      <c r="MQ211" s="128"/>
      <c r="MR211" s="128"/>
      <c r="MS211" s="128"/>
      <c r="MT211" s="128"/>
      <c r="MU211" s="128"/>
      <c r="MV211" s="128"/>
      <c r="MW211" s="128"/>
      <c r="MX211" s="128"/>
      <c r="MY211" s="128"/>
      <c r="MZ211" s="128"/>
      <c r="NA211" s="128"/>
      <c r="NB211" s="128"/>
      <c r="NC211" s="128"/>
      <c r="ND211" s="128"/>
      <c r="NE211" s="128"/>
      <c r="NF211" s="128"/>
      <c r="NG211" s="128"/>
      <c r="NH211" s="128"/>
      <c r="NI211" s="128"/>
      <c r="NJ211" s="128"/>
      <c r="NK211" s="128"/>
      <c r="NL211" s="128"/>
      <c r="NM211" s="128"/>
      <c r="NN211" s="128"/>
      <c r="NO211" s="128"/>
      <c r="NP211" s="128"/>
      <c r="NQ211" s="128"/>
      <c r="NR211" s="128"/>
      <c r="NS211" s="128"/>
      <c r="NT211" s="128"/>
      <c r="NU211" s="128"/>
      <c r="NV211" s="128"/>
      <c r="NW211" s="128"/>
      <c r="NX211" s="128"/>
      <c r="NY211" s="128"/>
      <c r="NZ211" s="128"/>
      <c r="OA211" s="128"/>
      <c r="OB211" s="128"/>
      <c r="OC211" s="128"/>
      <c r="OD211" s="128"/>
      <c r="OE211" s="128"/>
      <c r="OF211" s="128"/>
      <c r="OG211" s="128"/>
      <c r="OH211" s="128"/>
      <c r="OI211" s="128"/>
      <c r="OJ211" s="128"/>
      <c r="OK211" s="128"/>
      <c r="OL211" s="128"/>
      <c r="OM211" s="128"/>
      <c r="ON211" s="128"/>
      <c r="OO211" s="128"/>
      <c r="OP211" s="128"/>
      <c r="OQ211" s="128"/>
      <c r="OR211" s="128"/>
      <c r="OS211" s="128"/>
      <c r="OT211" s="128"/>
      <c r="OU211" s="128"/>
      <c r="OV211" s="128"/>
      <c r="OW211" s="128"/>
      <c r="OX211" s="128"/>
      <c r="OY211" s="128"/>
      <c r="OZ211" s="128"/>
      <c r="PA211" s="128"/>
      <c r="PB211" s="128"/>
      <c r="PC211" s="128"/>
      <c r="PD211" s="128"/>
      <c r="PE211" s="128"/>
      <c r="PF211" s="128"/>
      <c r="PG211" s="128"/>
      <c r="PH211" s="128"/>
      <c r="PI211" s="128"/>
      <c r="PJ211" s="128"/>
      <c r="PK211" s="128"/>
      <c r="PL211" s="128"/>
      <c r="PM211" s="128"/>
      <c r="PN211" s="128"/>
      <c r="PO211" s="128"/>
      <c r="PP211" s="128"/>
      <c r="PQ211" s="128"/>
      <c r="PR211" s="128"/>
      <c r="PS211" s="128"/>
      <c r="PT211" s="128"/>
      <c r="PU211" s="128"/>
      <c r="PV211" s="128"/>
      <c r="PW211" s="128"/>
      <c r="PX211" s="128"/>
      <c r="PY211" s="128"/>
      <c r="PZ211" s="128"/>
      <c r="QA211" s="128"/>
      <c r="QB211" s="128"/>
      <c r="QC211" s="128"/>
      <c r="QD211" s="128"/>
      <c r="QE211" s="128"/>
      <c r="QF211" s="128"/>
      <c r="QG211" s="128"/>
      <c r="QH211" s="128"/>
      <c r="QI211" s="128"/>
      <c r="QJ211" s="128"/>
      <c r="QK211" s="128"/>
      <c r="QL211" s="128"/>
      <c r="QM211" s="128"/>
      <c r="QN211" s="128"/>
      <c r="QO211" s="128"/>
      <c r="QP211" s="128"/>
      <c r="QQ211" s="128"/>
      <c r="QR211" s="128"/>
      <c r="QS211" s="128"/>
      <c r="QT211" s="128"/>
      <c r="QU211" s="128"/>
      <c r="QV211" s="128"/>
      <c r="QW211" s="128"/>
      <c r="QX211" s="128"/>
      <c r="QY211" s="128"/>
      <c r="QZ211" s="128"/>
      <c r="RA211" s="128"/>
      <c r="RB211" s="128"/>
      <c r="RC211" s="128"/>
      <c r="RD211" s="128"/>
      <c r="RE211" s="128"/>
      <c r="RF211" s="128"/>
      <c r="RG211" s="128"/>
      <c r="RH211" s="128"/>
      <c r="RI211" s="128"/>
      <c r="RJ211" s="128"/>
      <c r="RK211" s="128"/>
      <c r="RL211" s="128"/>
      <c r="RM211" s="128"/>
      <c r="RN211" s="128"/>
      <c r="RO211" s="128"/>
      <c r="RP211" s="128"/>
      <c r="RQ211" s="128"/>
      <c r="RR211" s="128"/>
      <c r="RS211" s="128"/>
      <c r="RT211" s="128"/>
      <c r="RU211" s="128"/>
      <c r="RV211" s="128"/>
      <c r="RW211" s="128"/>
      <c r="RX211" s="128"/>
      <c r="RY211" s="128"/>
      <c r="RZ211" s="128"/>
      <c r="SA211" s="128"/>
      <c r="SB211" s="128"/>
      <c r="SC211" s="128"/>
      <c r="SD211" s="128"/>
      <c r="SE211" s="128"/>
      <c r="SF211" s="128"/>
      <c r="SG211" s="128"/>
      <c r="SH211" s="128"/>
      <c r="SI211" s="128"/>
      <c r="SJ211" s="128"/>
      <c r="SK211" s="128"/>
      <c r="SL211" s="128"/>
      <c r="SM211" s="128"/>
      <c r="SN211" s="128"/>
      <c r="SO211" s="128"/>
      <c r="SP211" s="128"/>
      <c r="SQ211" s="128"/>
      <c r="SR211" s="128"/>
      <c r="SS211" s="128"/>
      <c r="ST211" s="128"/>
      <c r="SU211" s="128"/>
      <c r="SV211" s="128"/>
      <c r="SW211" s="128"/>
      <c r="SX211" s="128"/>
      <c r="SY211" s="128"/>
      <c r="SZ211" s="128"/>
      <c r="TA211" s="128"/>
      <c r="TB211" s="128"/>
      <c r="TC211" s="128"/>
      <c r="TD211" s="128"/>
      <c r="TE211" s="128"/>
      <c r="TF211" s="128"/>
      <c r="TG211" s="128"/>
      <c r="TH211" s="128"/>
      <c r="TI211" s="128"/>
      <c r="TJ211" s="128"/>
      <c r="TK211" s="128"/>
      <c r="TL211" s="128"/>
      <c r="TM211" s="128"/>
      <c r="TN211" s="128"/>
      <c r="TO211" s="128"/>
      <c r="TP211" s="128"/>
      <c r="TQ211" s="128"/>
      <c r="TR211" s="128"/>
      <c r="TS211" s="128"/>
      <c r="TT211" s="128"/>
      <c r="TU211" s="128"/>
      <c r="TV211" s="128"/>
      <c r="TW211" s="128"/>
      <c r="TX211" s="128"/>
      <c r="TY211" s="128"/>
      <c r="TZ211" s="128"/>
      <c r="UA211" s="128"/>
      <c r="UB211" s="128"/>
      <c r="UC211" s="128"/>
      <c r="UD211" s="128"/>
      <c r="UE211" s="128"/>
      <c r="UF211" s="128"/>
      <c r="UG211" s="128"/>
      <c r="UH211" s="128"/>
      <c r="UI211" s="128"/>
      <c r="UJ211" s="128"/>
      <c r="UK211" s="128"/>
      <c r="UL211" s="128"/>
      <c r="UM211" s="128"/>
      <c r="UN211" s="128"/>
      <c r="UO211" s="128"/>
      <c r="UP211" s="128"/>
      <c r="UQ211" s="128"/>
      <c r="UR211" s="128"/>
      <c r="US211" s="128"/>
      <c r="UT211" s="128"/>
      <c r="UU211" s="128"/>
      <c r="UV211" s="128"/>
      <c r="UW211" s="128"/>
      <c r="UX211" s="128"/>
      <c r="UY211" s="128"/>
      <c r="UZ211" s="128"/>
      <c r="VA211" s="128"/>
      <c r="VB211" s="128"/>
      <c r="VC211" s="128"/>
      <c r="VD211" s="128"/>
      <c r="VE211" s="128"/>
      <c r="VF211" s="128"/>
      <c r="VG211" s="128"/>
      <c r="VH211" s="128"/>
      <c r="VI211" s="128"/>
      <c r="VJ211" s="128"/>
      <c r="VK211" s="128"/>
      <c r="VL211" s="128"/>
      <c r="VM211" s="128"/>
      <c r="VN211" s="128"/>
      <c r="VO211" s="128"/>
      <c r="VP211" s="128"/>
      <c r="VQ211" s="128"/>
      <c r="VR211" s="128"/>
      <c r="VS211" s="128"/>
      <c r="VT211" s="128"/>
      <c r="VU211" s="128"/>
      <c r="VV211" s="128"/>
      <c r="VW211" s="128"/>
      <c r="VX211" s="128"/>
      <c r="VY211" s="128"/>
      <c r="VZ211" s="128"/>
      <c r="WA211" s="128"/>
      <c r="WB211" s="128"/>
      <c r="WC211" s="128"/>
      <c r="WD211" s="128"/>
      <c r="WE211" s="128"/>
      <c r="WF211" s="128"/>
      <c r="WG211" s="128"/>
      <c r="WH211" s="128"/>
      <c r="WI211" s="128"/>
      <c r="WJ211" s="128"/>
      <c r="WK211" s="128"/>
      <c r="WL211" s="128"/>
      <c r="WM211" s="128"/>
      <c r="WN211" s="128"/>
      <c r="WO211" s="128"/>
      <c r="WP211" s="128"/>
      <c r="WQ211" s="128"/>
      <c r="WR211" s="128"/>
      <c r="WS211" s="128"/>
      <c r="WT211" s="128"/>
      <c r="WU211" s="128"/>
      <c r="WV211" s="128"/>
      <c r="WW211" s="128"/>
      <c r="WX211" s="128"/>
      <c r="WY211" s="128"/>
      <c r="WZ211" s="128"/>
      <c r="XA211" s="128"/>
      <c r="XB211" s="128"/>
      <c r="XC211" s="128"/>
      <c r="XD211" s="128"/>
      <c r="XE211" s="128"/>
      <c r="XF211" s="128"/>
      <c r="XG211" s="128"/>
      <c r="XH211" s="128"/>
      <c r="XI211" s="128"/>
      <c r="XJ211" s="128"/>
      <c r="XK211" s="128"/>
      <c r="XL211" s="128"/>
      <c r="XM211" s="128"/>
      <c r="XN211" s="128"/>
      <c r="XO211" s="128"/>
      <c r="XP211" s="128"/>
      <c r="XQ211" s="128"/>
      <c r="XR211" s="128"/>
      <c r="XS211" s="128"/>
      <c r="XT211" s="128"/>
      <c r="XU211" s="128"/>
      <c r="XV211" s="128"/>
      <c r="XW211" s="128"/>
      <c r="XX211" s="128"/>
      <c r="XY211" s="128"/>
      <c r="XZ211" s="128"/>
      <c r="YA211" s="128"/>
      <c r="YB211" s="128"/>
      <c r="YC211" s="128"/>
      <c r="YD211" s="128"/>
      <c r="YE211" s="128"/>
      <c r="YF211" s="128"/>
      <c r="YG211" s="128"/>
      <c r="YH211" s="128"/>
      <c r="YI211" s="128"/>
      <c r="YJ211" s="128"/>
      <c r="YK211" s="128"/>
      <c r="YL211" s="128"/>
      <c r="YM211" s="128"/>
      <c r="YN211" s="128"/>
      <c r="YO211" s="128"/>
      <c r="YP211" s="128"/>
      <c r="YQ211" s="128"/>
      <c r="YR211" s="128"/>
      <c r="YS211" s="128"/>
      <c r="YT211" s="128"/>
      <c r="YU211" s="128"/>
      <c r="YV211" s="128"/>
      <c r="YW211" s="128"/>
      <c r="YX211" s="128"/>
      <c r="YY211" s="128"/>
      <c r="YZ211" s="128"/>
      <c r="ZA211" s="128"/>
      <c r="ZB211" s="128"/>
      <c r="ZC211" s="128"/>
      <c r="ZD211" s="128"/>
      <c r="ZE211" s="128"/>
      <c r="ZF211" s="128"/>
      <c r="ZG211" s="128"/>
      <c r="ZH211" s="128"/>
      <c r="ZI211" s="128"/>
      <c r="ZJ211" s="128"/>
      <c r="ZK211" s="128"/>
      <c r="ZL211" s="128"/>
      <c r="ZM211" s="128"/>
      <c r="ZN211" s="128"/>
      <c r="ZO211" s="128"/>
      <c r="ZP211" s="128"/>
      <c r="ZQ211" s="128"/>
      <c r="ZR211" s="128"/>
      <c r="ZS211" s="128"/>
      <c r="ZT211" s="128"/>
      <c r="ZU211" s="128"/>
      <c r="ZV211" s="128"/>
      <c r="ZW211" s="128"/>
      <c r="ZX211" s="128"/>
      <c r="ZY211" s="128"/>
      <c r="ZZ211" s="128"/>
      <c r="AAA211" s="128"/>
      <c r="AAB211" s="128"/>
      <c r="AAC211" s="128"/>
      <c r="AAD211" s="128"/>
      <c r="AAE211" s="128"/>
      <c r="AAF211" s="128"/>
      <c r="AAG211" s="128"/>
      <c r="AAH211" s="128"/>
      <c r="AAI211" s="128"/>
      <c r="AAJ211" s="128"/>
      <c r="AAK211" s="128"/>
      <c r="AAL211" s="128"/>
      <c r="AAM211" s="128"/>
      <c r="AAN211" s="128"/>
      <c r="AAO211" s="128"/>
      <c r="AAP211" s="128"/>
      <c r="AAQ211" s="128"/>
      <c r="AAR211" s="128"/>
      <c r="AAS211" s="128"/>
      <c r="AAT211" s="128"/>
      <c r="AAU211" s="128"/>
      <c r="AAV211" s="128"/>
      <c r="AAW211" s="128"/>
      <c r="AAX211" s="128"/>
      <c r="AAY211" s="128"/>
      <c r="AAZ211" s="128"/>
      <c r="ABA211" s="128"/>
      <c r="ABB211" s="128"/>
      <c r="ABC211" s="128"/>
      <c r="ABD211" s="128"/>
      <c r="ABE211" s="128"/>
      <c r="ABF211" s="128"/>
      <c r="ABG211" s="128"/>
      <c r="ABH211" s="128"/>
      <c r="ABI211" s="128"/>
      <c r="ABJ211" s="128"/>
      <c r="ABK211" s="128"/>
      <c r="ABL211" s="128"/>
      <c r="ABM211" s="128"/>
      <c r="ABN211" s="128"/>
      <c r="ABO211" s="128"/>
      <c r="ABP211" s="128"/>
      <c r="ABQ211" s="128"/>
      <c r="ABR211" s="128"/>
      <c r="ABS211" s="128"/>
      <c r="ABT211" s="128"/>
      <c r="ABU211" s="128"/>
      <c r="ABV211" s="128"/>
      <c r="ABW211" s="128"/>
      <c r="ABX211" s="128"/>
      <c r="ABY211" s="128"/>
      <c r="ABZ211" s="128"/>
      <c r="ACA211" s="128"/>
      <c r="ACB211" s="128"/>
      <c r="ACC211" s="128"/>
      <c r="ACD211" s="128"/>
      <c r="ACE211" s="128"/>
      <c r="ACF211" s="128"/>
      <c r="ACG211" s="128"/>
      <c r="ACH211" s="128"/>
      <c r="ACI211" s="128"/>
      <c r="ACJ211" s="128"/>
      <c r="ACK211" s="128"/>
      <c r="ACL211" s="128"/>
      <c r="ACM211" s="128"/>
      <c r="ACN211" s="128"/>
      <c r="ACO211" s="128"/>
      <c r="ACP211" s="128"/>
      <c r="ACQ211" s="128"/>
      <c r="ACR211" s="128"/>
      <c r="ACS211" s="128"/>
      <c r="ACT211" s="128"/>
      <c r="ACU211" s="128"/>
      <c r="ACV211" s="128"/>
      <c r="ACW211" s="128"/>
      <c r="ACX211" s="128"/>
      <c r="ACY211" s="128"/>
      <c r="ACZ211" s="128"/>
      <c r="ADA211" s="128"/>
      <c r="ADB211" s="128"/>
      <c r="ADC211" s="128"/>
      <c r="ADD211" s="128"/>
      <c r="ADE211" s="128"/>
      <c r="ADF211" s="128"/>
      <c r="ADG211" s="128"/>
      <c r="ADH211" s="128"/>
      <c r="ADI211" s="128"/>
      <c r="ADJ211" s="128"/>
      <c r="ADK211" s="128"/>
      <c r="ADL211" s="128"/>
      <c r="ADM211" s="128"/>
      <c r="ADN211" s="128"/>
      <c r="ADO211" s="128"/>
      <c r="ADP211" s="128"/>
      <c r="ADQ211" s="128"/>
      <c r="ADR211" s="128"/>
      <c r="ADS211" s="128"/>
      <c r="ADT211" s="128"/>
      <c r="ADU211" s="128"/>
      <c r="ADV211" s="128"/>
      <c r="ADW211" s="128"/>
      <c r="ADX211" s="128"/>
      <c r="ADY211" s="128"/>
      <c r="ADZ211" s="128"/>
      <c r="AEA211" s="128"/>
      <c r="AEB211" s="128"/>
      <c r="AEC211" s="128"/>
      <c r="AED211" s="128"/>
      <c r="AEE211" s="128"/>
      <c r="AEF211" s="128"/>
      <c r="AEG211" s="128"/>
      <c r="AEH211" s="128"/>
      <c r="AEI211" s="128"/>
      <c r="AEJ211" s="128"/>
      <c r="AEK211" s="128"/>
      <c r="AEL211" s="128"/>
      <c r="AEM211" s="128"/>
      <c r="AEN211" s="128"/>
      <c r="AEO211" s="128"/>
      <c r="AEP211" s="128"/>
      <c r="AEQ211" s="128"/>
      <c r="AER211" s="128"/>
      <c r="AES211" s="128"/>
      <c r="AET211" s="128"/>
      <c r="AEU211" s="128"/>
      <c r="AEV211" s="128"/>
      <c r="AEW211" s="128"/>
      <c r="AEX211" s="128"/>
      <c r="AEY211" s="128"/>
      <c r="AEZ211" s="128"/>
      <c r="AFA211" s="128"/>
      <c r="AFB211" s="128"/>
      <c r="AFC211" s="128"/>
      <c r="AFD211" s="128"/>
      <c r="AFE211" s="128"/>
      <c r="AFF211" s="128"/>
      <c r="AFG211" s="128"/>
      <c r="AFH211" s="128"/>
      <c r="AFI211" s="128"/>
      <c r="AFJ211" s="128"/>
      <c r="AFK211" s="128"/>
      <c r="AFL211" s="128"/>
      <c r="AFM211" s="128"/>
      <c r="AFN211" s="128"/>
      <c r="AFO211" s="128"/>
      <c r="AFP211" s="128"/>
      <c r="AFQ211" s="128"/>
      <c r="AFR211" s="128"/>
      <c r="AFS211" s="128"/>
      <c r="AFT211" s="128"/>
      <c r="AFU211" s="128"/>
      <c r="AFV211" s="128"/>
      <c r="AFW211" s="128"/>
      <c r="AFX211" s="128"/>
      <c r="AFY211" s="128"/>
      <c r="AFZ211" s="128"/>
      <c r="AGA211" s="128"/>
      <c r="AGB211" s="128"/>
      <c r="AGC211" s="128"/>
      <c r="AGD211" s="128"/>
      <c r="AGE211" s="128"/>
      <c r="AGF211" s="128"/>
      <c r="AGG211" s="128"/>
      <c r="AGH211" s="128"/>
      <c r="AGI211" s="128"/>
      <c r="AGJ211" s="128"/>
      <c r="AGK211" s="128"/>
      <c r="AGL211" s="128"/>
      <c r="AGM211" s="128"/>
      <c r="AGN211" s="128"/>
      <c r="AGO211" s="128"/>
      <c r="AGP211" s="128"/>
      <c r="AGQ211" s="128"/>
      <c r="AGR211" s="128"/>
      <c r="AGS211" s="128"/>
      <c r="AGT211" s="128"/>
      <c r="AGU211" s="128"/>
      <c r="AGV211" s="128"/>
      <c r="AGW211" s="128"/>
      <c r="AGX211" s="128"/>
      <c r="AGY211" s="128"/>
      <c r="AGZ211" s="128"/>
      <c r="AHA211" s="128"/>
      <c r="AHB211" s="128"/>
      <c r="AHC211" s="128"/>
      <c r="AHD211" s="128"/>
      <c r="AHE211" s="128"/>
      <c r="AHF211" s="128"/>
      <c r="AHG211" s="128"/>
      <c r="AHH211" s="128"/>
      <c r="AHI211" s="128"/>
      <c r="AHJ211" s="128"/>
      <c r="AHK211" s="128"/>
      <c r="AHL211" s="128"/>
      <c r="AHM211" s="128"/>
      <c r="AHN211" s="128"/>
      <c r="AHO211" s="128"/>
      <c r="AHP211" s="128"/>
      <c r="AHQ211" s="128"/>
      <c r="AHR211" s="128"/>
      <c r="AHS211" s="128"/>
      <c r="AHT211" s="128"/>
      <c r="AHU211" s="128"/>
      <c r="AHV211" s="128"/>
      <c r="AHW211" s="128"/>
      <c r="AHX211" s="128"/>
      <c r="AHY211" s="128"/>
      <c r="AHZ211" s="128"/>
      <c r="AIA211" s="128"/>
      <c r="AIB211" s="128"/>
      <c r="AIC211" s="128"/>
      <c r="AID211" s="128"/>
      <c r="AIE211" s="128"/>
      <c r="AIF211" s="128"/>
      <c r="AIG211" s="128"/>
      <c r="AIH211" s="128"/>
      <c r="AII211" s="128"/>
      <c r="AIJ211" s="128"/>
      <c r="AIK211" s="128"/>
      <c r="AIL211" s="128"/>
      <c r="AIM211" s="128"/>
      <c r="AIN211" s="128"/>
      <c r="AIO211" s="128"/>
      <c r="AIP211" s="128"/>
      <c r="AIQ211" s="128"/>
      <c r="AIR211" s="128"/>
      <c r="AIS211" s="128"/>
      <c r="AIT211" s="128"/>
      <c r="AIU211" s="128"/>
      <c r="AIV211" s="128"/>
      <c r="AIW211" s="128"/>
      <c r="AIX211" s="128"/>
      <c r="AIY211" s="128"/>
      <c r="AIZ211" s="128"/>
      <c r="AJA211" s="128"/>
      <c r="AJB211" s="128"/>
      <c r="AJC211" s="128"/>
      <c r="AJD211" s="128"/>
      <c r="AJE211" s="128"/>
      <c r="AJF211" s="128"/>
      <c r="AJG211" s="128"/>
      <c r="AJH211" s="128"/>
      <c r="AJI211" s="128"/>
      <c r="AJJ211" s="128"/>
      <c r="AJK211" s="128"/>
      <c r="AJL211" s="128"/>
      <c r="AJM211" s="128"/>
      <c r="AJN211" s="128"/>
      <c r="AJO211" s="128"/>
      <c r="AJP211" s="128"/>
      <c r="AJQ211" s="128"/>
      <c r="AJR211" s="128"/>
      <c r="AJS211" s="128"/>
      <c r="AJT211" s="128"/>
      <c r="AJU211" s="128"/>
      <c r="AJV211" s="128"/>
      <c r="AJW211" s="128"/>
      <c r="AJX211" s="128"/>
      <c r="AJY211" s="128"/>
      <c r="AJZ211" s="128"/>
      <c r="AKA211" s="128"/>
      <c r="AKB211" s="128"/>
      <c r="AKC211" s="128"/>
      <c r="AKD211" s="128"/>
      <c r="AKE211" s="128"/>
      <c r="AKF211" s="128"/>
      <c r="AKG211" s="128"/>
      <c r="AKH211" s="128"/>
      <c r="AKI211" s="128"/>
      <c r="AKJ211" s="128"/>
      <c r="AKK211" s="128"/>
      <c r="AKL211" s="128"/>
      <c r="AKM211" s="128"/>
      <c r="AKN211" s="128"/>
      <c r="AKO211" s="128"/>
      <c r="AKP211" s="128"/>
      <c r="AKQ211" s="128"/>
      <c r="AKR211" s="128"/>
      <c r="AKS211" s="128"/>
      <c r="AKT211" s="128"/>
      <c r="AKU211" s="128"/>
      <c r="AKV211" s="128"/>
      <c r="AKW211" s="128"/>
      <c r="AKX211" s="128"/>
      <c r="AKY211" s="128"/>
      <c r="AKZ211" s="128"/>
      <c r="ALA211" s="128"/>
      <c r="ALB211" s="128"/>
      <c r="ALC211" s="128"/>
      <c r="ALD211" s="128"/>
      <c r="ALE211" s="128"/>
      <c r="ALF211" s="128"/>
      <c r="ALG211" s="128"/>
      <c r="ALH211" s="128"/>
      <c r="ALI211" s="128"/>
      <c r="ALJ211" s="128"/>
      <c r="ALK211" s="128"/>
      <c r="ALL211" s="128"/>
      <c r="ALM211" s="128"/>
      <c r="ALN211" s="128"/>
      <c r="ALO211" s="128"/>
      <c r="ALP211" s="128"/>
      <c r="ALQ211" s="128"/>
      <c r="ALR211" s="128"/>
      <c r="ALS211" s="128"/>
      <c r="ALT211" s="128"/>
      <c r="ALU211" s="128"/>
      <c r="ALV211" s="128"/>
      <c r="ALW211" s="128"/>
      <c r="ALX211" s="128"/>
      <c r="ALY211" s="128"/>
      <c r="ALZ211" s="128"/>
      <c r="AMA211" s="128"/>
      <c r="AMB211" s="128"/>
      <c r="AMC211" s="128"/>
      <c r="AMD211" s="128"/>
      <c r="AME211" s="128"/>
      <c r="AMF211" s="128"/>
      <c r="AMG211" s="128"/>
      <c r="AMH211" s="128"/>
    </row>
    <row r="212" spans="1:1022" ht="15" customHeight="1" x14ac:dyDescent="0.3">
      <c r="A212" s="130" t="s">
        <v>19</v>
      </c>
      <c r="B212" s="157" t="s">
        <v>46</v>
      </c>
      <c r="C212" s="157"/>
      <c r="D212" s="176"/>
      <c r="E212" s="173"/>
      <c r="F212" s="177"/>
      <c r="G212" s="177"/>
      <c r="H212" s="176"/>
      <c r="I212" s="176"/>
      <c r="J212" s="178"/>
      <c r="K212" s="178"/>
      <c r="L212" s="178"/>
      <c r="M212" s="178"/>
      <c r="N212" s="178"/>
      <c r="O212" s="17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8"/>
      <c r="CV212" s="128"/>
      <c r="CW212" s="128"/>
      <c r="CX212" s="128"/>
      <c r="CY212" s="128"/>
      <c r="CZ212" s="128"/>
      <c r="DA212" s="128"/>
      <c r="DB212" s="128"/>
      <c r="DC212" s="128"/>
      <c r="DD212" s="128"/>
      <c r="DE212" s="128"/>
      <c r="DF212" s="128"/>
      <c r="DG212" s="128"/>
      <c r="DH212" s="128"/>
      <c r="DI212" s="128"/>
      <c r="DJ212" s="128"/>
      <c r="DK212" s="128"/>
      <c r="DL212" s="128"/>
      <c r="DM212" s="128"/>
      <c r="DN212" s="128"/>
      <c r="DO212" s="128"/>
      <c r="DP212" s="128"/>
      <c r="DQ212" s="128"/>
      <c r="DR212" s="128"/>
      <c r="DS212" s="128"/>
      <c r="DT212" s="128"/>
      <c r="DU212" s="128"/>
      <c r="DV212" s="128"/>
      <c r="DW212" s="128"/>
      <c r="DX212" s="128"/>
      <c r="DY212" s="128"/>
      <c r="DZ212" s="128"/>
      <c r="EA212" s="128"/>
      <c r="EB212" s="128"/>
      <c r="EC212" s="128"/>
      <c r="ED212" s="128"/>
      <c r="EE212" s="128"/>
      <c r="EF212" s="128"/>
      <c r="EG212" s="128"/>
      <c r="EH212" s="128"/>
      <c r="EI212" s="128"/>
      <c r="EJ212" s="128"/>
      <c r="EK212" s="128"/>
      <c r="EL212" s="128"/>
      <c r="EM212" s="128"/>
      <c r="EN212" s="128"/>
      <c r="EO212" s="128"/>
      <c r="EP212" s="128"/>
      <c r="EQ212" s="128"/>
      <c r="ER212" s="128"/>
      <c r="ES212" s="128"/>
      <c r="ET212" s="128"/>
      <c r="EU212" s="128"/>
      <c r="EV212" s="128"/>
      <c r="EW212" s="128"/>
      <c r="EX212" s="128"/>
      <c r="EY212" s="128"/>
      <c r="EZ212" s="128"/>
      <c r="FA212" s="128"/>
      <c r="FB212" s="128"/>
      <c r="FC212" s="128"/>
      <c r="FD212" s="128"/>
      <c r="FE212" s="128"/>
      <c r="FF212" s="128"/>
      <c r="FG212" s="128"/>
      <c r="FH212" s="128"/>
      <c r="FI212" s="128"/>
      <c r="FJ212" s="128"/>
      <c r="FK212" s="128"/>
      <c r="FL212" s="128"/>
      <c r="FM212" s="128"/>
      <c r="FN212" s="128"/>
      <c r="FO212" s="128"/>
      <c r="FP212" s="128"/>
      <c r="FQ212" s="128"/>
      <c r="FR212" s="128"/>
      <c r="FS212" s="128"/>
      <c r="FT212" s="128"/>
      <c r="FU212" s="128"/>
      <c r="FV212" s="128"/>
      <c r="FW212" s="128"/>
      <c r="FX212" s="128"/>
      <c r="FY212" s="128"/>
      <c r="FZ212" s="128"/>
      <c r="GA212" s="128"/>
      <c r="GB212" s="128"/>
      <c r="GC212" s="128"/>
      <c r="GD212" s="128"/>
      <c r="GE212" s="128"/>
      <c r="GF212" s="128"/>
      <c r="GG212" s="128"/>
      <c r="GH212" s="128"/>
      <c r="GI212" s="128"/>
      <c r="GJ212" s="128"/>
      <c r="GK212" s="128"/>
      <c r="GL212" s="128"/>
      <c r="GM212" s="128"/>
      <c r="GN212" s="128"/>
      <c r="GO212" s="128"/>
      <c r="GP212" s="128"/>
      <c r="GQ212" s="128"/>
      <c r="GR212" s="128"/>
      <c r="GS212" s="128"/>
      <c r="GT212" s="128"/>
      <c r="GU212" s="128"/>
      <c r="GV212" s="128"/>
      <c r="GW212" s="128"/>
      <c r="GX212" s="128"/>
      <c r="GY212" s="128"/>
      <c r="GZ212" s="128"/>
      <c r="HA212" s="128"/>
      <c r="HB212" s="128"/>
      <c r="HC212" s="128"/>
      <c r="HD212" s="128"/>
      <c r="HE212" s="128"/>
      <c r="HF212" s="128"/>
      <c r="HG212" s="128"/>
      <c r="HH212" s="128"/>
      <c r="HI212" s="128"/>
      <c r="HJ212" s="128"/>
      <c r="HK212" s="128"/>
      <c r="HL212" s="128"/>
      <c r="HM212" s="128"/>
      <c r="HN212" s="128"/>
      <c r="HO212" s="128"/>
      <c r="HP212" s="128"/>
      <c r="HQ212" s="128"/>
      <c r="HR212" s="128"/>
      <c r="HS212" s="128"/>
      <c r="HT212" s="128"/>
      <c r="HU212" s="128"/>
      <c r="HV212" s="128"/>
      <c r="HW212" s="128"/>
      <c r="HX212" s="128"/>
      <c r="HY212" s="128"/>
      <c r="HZ212" s="128"/>
      <c r="IA212" s="128"/>
      <c r="IB212" s="128"/>
      <c r="IC212" s="128"/>
      <c r="ID212" s="128"/>
      <c r="IE212" s="128"/>
      <c r="IF212" s="128"/>
      <c r="IG212" s="128"/>
      <c r="IH212" s="128"/>
      <c r="II212" s="128"/>
      <c r="IJ212" s="128"/>
      <c r="IK212" s="128"/>
      <c r="IL212" s="128"/>
      <c r="IM212" s="128"/>
      <c r="IN212" s="128"/>
      <c r="IO212" s="128"/>
      <c r="IP212" s="128"/>
      <c r="IQ212" s="128"/>
      <c r="IR212" s="128"/>
      <c r="IS212" s="128"/>
      <c r="IT212" s="128"/>
      <c r="IU212" s="128"/>
      <c r="IV212" s="128"/>
      <c r="IW212" s="128"/>
      <c r="IX212" s="128"/>
      <c r="IY212" s="128"/>
      <c r="IZ212" s="128"/>
      <c r="JA212" s="128"/>
      <c r="JB212" s="128"/>
      <c r="JC212" s="128"/>
      <c r="JD212" s="128"/>
      <c r="JE212" s="128"/>
      <c r="JF212" s="128"/>
      <c r="JG212" s="128"/>
      <c r="JH212" s="128"/>
      <c r="JI212" s="128"/>
      <c r="JJ212" s="128"/>
      <c r="JK212" s="128"/>
      <c r="JL212" s="128"/>
      <c r="JM212" s="128"/>
      <c r="JN212" s="128"/>
      <c r="JO212" s="128"/>
      <c r="JP212" s="128"/>
      <c r="JQ212" s="128"/>
      <c r="JR212" s="128"/>
      <c r="JS212" s="128"/>
      <c r="JT212" s="128"/>
      <c r="JU212" s="128"/>
      <c r="JV212" s="128"/>
      <c r="JW212" s="128"/>
      <c r="JX212" s="128"/>
      <c r="JY212" s="128"/>
      <c r="JZ212" s="128"/>
      <c r="KA212" s="128"/>
      <c r="KB212" s="128"/>
      <c r="KC212" s="128"/>
      <c r="KD212" s="128"/>
      <c r="KE212" s="128"/>
      <c r="KF212" s="128"/>
      <c r="KG212" s="128"/>
      <c r="KH212" s="128"/>
      <c r="KI212" s="128"/>
      <c r="KJ212" s="128"/>
      <c r="KK212" s="128"/>
      <c r="KL212" s="128"/>
      <c r="KM212" s="128"/>
      <c r="KN212" s="128"/>
      <c r="KO212" s="128"/>
      <c r="KP212" s="128"/>
      <c r="KQ212" s="128"/>
      <c r="KR212" s="128"/>
      <c r="KS212" s="128"/>
      <c r="KT212" s="128"/>
      <c r="KU212" s="128"/>
      <c r="KV212" s="128"/>
      <c r="KW212" s="128"/>
      <c r="KX212" s="128"/>
      <c r="KY212" s="128"/>
      <c r="KZ212" s="128"/>
      <c r="LA212" s="128"/>
      <c r="LB212" s="128"/>
      <c r="LC212" s="128"/>
      <c r="LD212" s="128"/>
      <c r="LE212" s="128"/>
      <c r="LF212" s="128"/>
      <c r="LG212" s="128"/>
      <c r="LH212" s="128"/>
      <c r="LI212" s="128"/>
      <c r="LJ212" s="128"/>
      <c r="LK212" s="128"/>
      <c r="LL212" s="128"/>
      <c r="LM212" s="128"/>
      <c r="LN212" s="128"/>
      <c r="LO212" s="128"/>
      <c r="LP212" s="128"/>
      <c r="LQ212" s="128"/>
      <c r="LR212" s="128"/>
      <c r="LS212" s="128"/>
      <c r="LT212" s="128"/>
      <c r="LU212" s="128"/>
      <c r="LV212" s="128"/>
      <c r="LW212" s="128"/>
      <c r="LX212" s="128"/>
      <c r="LY212" s="128"/>
      <c r="LZ212" s="128"/>
      <c r="MA212" s="128"/>
      <c r="MB212" s="128"/>
      <c r="MC212" s="128"/>
      <c r="MD212" s="128"/>
      <c r="ME212" s="128"/>
      <c r="MF212" s="128"/>
      <c r="MG212" s="128"/>
      <c r="MH212" s="128"/>
      <c r="MI212" s="128"/>
      <c r="MJ212" s="128"/>
      <c r="MK212" s="128"/>
      <c r="ML212" s="128"/>
      <c r="MM212" s="128"/>
      <c r="MN212" s="128"/>
      <c r="MO212" s="128"/>
      <c r="MP212" s="128"/>
      <c r="MQ212" s="128"/>
      <c r="MR212" s="128"/>
      <c r="MS212" s="128"/>
      <c r="MT212" s="128"/>
      <c r="MU212" s="128"/>
      <c r="MV212" s="128"/>
      <c r="MW212" s="128"/>
      <c r="MX212" s="128"/>
      <c r="MY212" s="128"/>
      <c r="MZ212" s="128"/>
      <c r="NA212" s="128"/>
      <c r="NB212" s="128"/>
      <c r="NC212" s="128"/>
      <c r="ND212" s="128"/>
      <c r="NE212" s="128"/>
      <c r="NF212" s="128"/>
      <c r="NG212" s="128"/>
      <c r="NH212" s="128"/>
      <c r="NI212" s="128"/>
      <c r="NJ212" s="128"/>
      <c r="NK212" s="128"/>
      <c r="NL212" s="128"/>
      <c r="NM212" s="128"/>
      <c r="NN212" s="128"/>
      <c r="NO212" s="128"/>
      <c r="NP212" s="128"/>
      <c r="NQ212" s="128"/>
      <c r="NR212" s="128"/>
      <c r="NS212" s="128"/>
      <c r="NT212" s="128"/>
      <c r="NU212" s="128"/>
      <c r="NV212" s="128"/>
      <c r="NW212" s="128"/>
      <c r="NX212" s="128"/>
      <c r="NY212" s="128"/>
      <c r="NZ212" s="128"/>
      <c r="OA212" s="128"/>
      <c r="OB212" s="128"/>
      <c r="OC212" s="128"/>
      <c r="OD212" s="128"/>
      <c r="OE212" s="128"/>
      <c r="OF212" s="128"/>
      <c r="OG212" s="128"/>
      <c r="OH212" s="128"/>
      <c r="OI212" s="128"/>
      <c r="OJ212" s="128"/>
      <c r="OK212" s="128"/>
      <c r="OL212" s="128"/>
      <c r="OM212" s="128"/>
      <c r="ON212" s="128"/>
      <c r="OO212" s="128"/>
      <c r="OP212" s="128"/>
      <c r="OQ212" s="128"/>
      <c r="OR212" s="128"/>
      <c r="OS212" s="128"/>
      <c r="OT212" s="128"/>
      <c r="OU212" s="128"/>
      <c r="OV212" s="128"/>
      <c r="OW212" s="128"/>
      <c r="OX212" s="128"/>
      <c r="OY212" s="128"/>
      <c r="OZ212" s="128"/>
      <c r="PA212" s="128"/>
      <c r="PB212" s="128"/>
      <c r="PC212" s="128"/>
      <c r="PD212" s="128"/>
      <c r="PE212" s="128"/>
      <c r="PF212" s="128"/>
      <c r="PG212" s="128"/>
      <c r="PH212" s="128"/>
      <c r="PI212" s="128"/>
      <c r="PJ212" s="128"/>
      <c r="PK212" s="128"/>
      <c r="PL212" s="128"/>
      <c r="PM212" s="128"/>
      <c r="PN212" s="128"/>
      <c r="PO212" s="128"/>
      <c r="PP212" s="128"/>
      <c r="PQ212" s="128"/>
      <c r="PR212" s="128"/>
      <c r="PS212" s="128"/>
      <c r="PT212" s="128"/>
      <c r="PU212" s="128"/>
      <c r="PV212" s="128"/>
      <c r="PW212" s="128"/>
      <c r="PX212" s="128"/>
      <c r="PY212" s="128"/>
      <c r="PZ212" s="128"/>
      <c r="QA212" s="128"/>
      <c r="QB212" s="128"/>
      <c r="QC212" s="128"/>
      <c r="QD212" s="128"/>
      <c r="QE212" s="128"/>
      <c r="QF212" s="128"/>
      <c r="QG212" s="128"/>
      <c r="QH212" s="128"/>
      <c r="QI212" s="128"/>
      <c r="QJ212" s="128"/>
      <c r="QK212" s="128"/>
      <c r="QL212" s="128"/>
      <c r="QM212" s="128"/>
      <c r="QN212" s="128"/>
      <c r="QO212" s="128"/>
      <c r="QP212" s="128"/>
      <c r="QQ212" s="128"/>
      <c r="QR212" s="128"/>
      <c r="QS212" s="128"/>
      <c r="QT212" s="128"/>
      <c r="QU212" s="128"/>
      <c r="QV212" s="128"/>
      <c r="QW212" s="128"/>
      <c r="QX212" s="128"/>
      <c r="QY212" s="128"/>
      <c r="QZ212" s="128"/>
      <c r="RA212" s="128"/>
      <c r="RB212" s="128"/>
      <c r="RC212" s="128"/>
      <c r="RD212" s="128"/>
      <c r="RE212" s="128"/>
      <c r="RF212" s="128"/>
      <c r="RG212" s="128"/>
      <c r="RH212" s="128"/>
      <c r="RI212" s="128"/>
      <c r="RJ212" s="128"/>
      <c r="RK212" s="128"/>
      <c r="RL212" s="128"/>
      <c r="RM212" s="128"/>
      <c r="RN212" s="128"/>
      <c r="RO212" s="128"/>
      <c r="RP212" s="128"/>
      <c r="RQ212" s="128"/>
      <c r="RR212" s="128"/>
      <c r="RS212" s="128"/>
      <c r="RT212" s="128"/>
      <c r="RU212" s="128"/>
      <c r="RV212" s="128"/>
      <c r="RW212" s="128"/>
      <c r="RX212" s="128"/>
      <c r="RY212" s="128"/>
      <c r="RZ212" s="128"/>
      <c r="SA212" s="128"/>
      <c r="SB212" s="128"/>
      <c r="SC212" s="128"/>
      <c r="SD212" s="128"/>
      <c r="SE212" s="128"/>
      <c r="SF212" s="128"/>
      <c r="SG212" s="128"/>
      <c r="SH212" s="128"/>
      <c r="SI212" s="128"/>
      <c r="SJ212" s="128"/>
      <c r="SK212" s="128"/>
      <c r="SL212" s="128"/>
      <c r="SM212" s="128"/>
      <c r="SN212" s="128"/>
      <c r="SO212" s="128"/>
      <c r="SP212" s="128"/>
      <c r="SQ212" s="128"/>
      <c r="SR212" s="128"/>
      <c r="SS212" s="128"/>
      <c r="ST212" s="128"/>
      <c r="SU212" s="128"/>
      <c r="SV212" s="128"/>
      <c r="SW212" s="128"/>
      <c r="SX212" s="128"/>
      <c r="SY212" s="128"/>
      <c r="SZ212" s="128"/>
      <c r="TA212" s="128"/>
      <c r="TB212" s="128"/>
      <c r="TC212" s="128"/>
      <c r="TD212" s="128"/>
      <c r="TE212" s="128"/>
      <c r="TF212" s="128"/>
      <c r="TG212" s="128"/>
      <c r="TH212" s="128"/>
      <c r="TI212" s="128"/>
      <c r="TJ212" s="128"/>
      <c r="TK212" s="128"/>
      <c r="TL212" s="128"/>
      <c r="TM212" s="128"/>
      <c r="TN212" s="128"/>
      <c r="TO212" s="128"/>
      <c r="TP212" s="128"/>
      <c r="TQ212" s="128"/>
      <c r="TR212" s="128"/>
      <c r="TS212" s="128"/>
      <c r="TT212" s="128"/>
      <c r="TU212" s="128"/>
      <c r="TV212" s="128"/>
      <c r="TW212" s="128"/>
      <c r="TX212" s="128"/>
      <c r="TY212" s="128"/>
      <c r="TZ212" s="128"/>
      <c r="UA212" s="128"/>
      <c r="UB212" s="128"/>
      <c r="UC212" s="128"/>
      <c r="UD212" s="128"/>
      <c r="UE212" s="128"/>
      <c r="UF212" s="128"/>
      <c r="UG212" s="128"/>
      <c r="UH212" s="128"/>
      <c r="UI212" s="128"/>
      <c r="UJ212" s="128"/>
      <c r="UK212" s="128"/>
      <c r="UL212" s="128"/>
      <c r="UM212" s="128"/>
      <c r="UN212" s="128"/>
      <c r="UO212" s="128"/>
      <c r="UP212" s="128"/>
      <c r="UQ212" s="128"/>
      <c r="UR212" s="128"/>
      <c r="US212" s="128"/>
      <c r="UT212" s="128"/>
      <c r="UU212" s="128"/>
      <c r="UV212" s="128"/>
      <c r="UW212" s="128"/>
      <c r="UX212" s="128"/>
      <c r="UY212" s="128"/>
      <c r="UZ212" s="128"/>
      <c r="VA212" s="128"/>
      <c r="VB212" s="128"/>
      <c r="VC212" s="128"/>
      <c r="VD212" s="128"/>
      <c r="VE212" s="128"/>
      <c r="VF212" s="128"/>
      <c r="VG212" s="128"/>
      <c r="VH212" s="128"/>
      <c r="VI212" s="128"/>
      <c r="VJ212" s="128"/>
      <c r="VK212" s="128"/>
      <c r="VL212" s="128"/>
      <c r="VM212" s="128"/>
      <c r="VN212" s="128"/>
      <c r="VO212" s="128"/>
      <c r="VP212" s="128"/>
      <c r="VQ212" s="128"/>
      <c r="VR212" s="128"/>
      <c r="VS212" s="128"/>
      <c r="VT212" s="128"/>
      <c r="VU212" s="128"/>
      <c r="VV212" s="128"/>
      <c r="VW212" s="128"/>
      <c r="VX212" s="128"/>
      <c r="VY212" s="128"/>
      <c r="VZ212" s="128"/>
      <c r="WA212" s="128"/>
      <c r="WB212" s="128"/>
      <c r="WC212" s="128"/>
      <c r="WD212" s="128"/>
      <c r="WE212" s="128"/>
      <c r="WF212" s="128"/>
      <c r="WG212" s="128"/>
      <c r="WH212" s="128"/>
      <c r="WI212" s="128"/>
      <c r="WJ212" s="128"/>
      <c r="WK212" s="128"/>
      <c r="WL212" s="128"/>
      <c r="WM212" s="128"/>
      <c r="WN212" s="128"/>
      <c r="WO212" s="128"/>
      <c r="WP212" s="128"/>
      <c r="WQ212" s="128"/>
      <c r="WR212" s="128"/>
      <c r="WS212" s="128"/>
      <c r="WT212" s="128"/>
      <c r="WU212" s="128"/>
      <c r="WV212" s="128"/>
      <c r="WW212" s="128"/>
      <c r="WX212" s="128"/>
      <c r="WY212" s="128"/>
      <c r="WZ212" s="128"/>
      <c r="XA212" s="128"/>
      <c r="XB212" s="128"/>
      <c r="XC212" s="128"/>
      <c r="XD212" s="128"/>
      <c r="XE212" s="128"/>
      <c r="XF212" s="128"/>
      <c r="XG212" s="128"/>
      <c r="XH212" s="128"/>
      <c r="XI212" s="128"/>
      <c r="XJ212" s="128"/>
      <c r="XK212" s="128"/>
      <c r="XL212" s="128"/>
      <c r="XM212" s="128"/>
      <c r="XN212" s="128"/>
      <c r="XO212" s="128"/>
      <c r="XP212" s="128"/>
      <c r="XQ212" s="128"/>
      <c r="XR212" s="128"/>
      <c r="XS212" s="128"/>
      <c r="XT212" s="128"/>
      <c r="XU212" s="128"/>
      <c r="XV212" s="128"/>
      <c r="XW212" s="128"/>
      <c r="XX212" s="128"/>
      <c r="XY212" s="128"/>
      <c r="XZ212" s="128"/>
      <c r="YA212" s="128"/>
      <c r="YB212" s="128"/>
      <c r="YC212" s="128"/>
      <c r="YD212" s="128"/>
      <c r="YE212" s="128"/>
      <c r="YF212" s="128"/>
      <c r="YG212" s="128"/>
      <c r="YH212" s="128"/>
      <c r="YI212" s="128"/>
      <c r="YJ212" s="128"/>
      <c r="YK212" s="128"/>
      <c r="YL212" s="128"/>
      <c r="YM212" s="128"/>
      <c r="YN212" s="128"/>
      <c r="YO212" s="128"/>
      <c r="YP212" s="128"/>
      <c r="YQ212" s="128"/>
      <c r="YR212" s="128"/>
      <c r="YS212" s="128"/>
      <c r="YT212" s="128"/>
      <c r="YU212" s="128"/>
      <c r="YV212" s="128"/>
      <c r="YW212" s="128"/>
      <c r="YX212" s="128"/>
      <c r="YY212" s="128"/>
      <c r="YZ212" s="128"/>
      <c r="ZA212" s="128"/>
      <c r="ZB212" s="128"/>
      <c r="ZC212" s="128"/>
      <c r="ZD212" s="128"/>
      <c r="ZE212" s="128"/>
      <c r="ZF212" s="128"/>
      <c r="ZG212" s="128"/>
      <c r="ZH212" s="128"/>
      <c r="ZI212" s="128"/>
      <c r="ZJ212" s="128"/>
      <c r="ZK212" s="128"/>
      <c r="ZL212" s="128"/>
      <c r="ZM212" s="128"/>
      <c r="ZN212" s="128"/>
      <c r="ZO212" s="128"/>
      <c r="ZP212" s="128"/>
      <c r="ZQ212" s="128"/>
      <c r="ZR212" s="128"/>
      <c r="ZS212" s="128"/>
      <c r="ZT212" s="128"/>
      <c r="ZU212" s="128"/>
      <c r="ZV212" s="128"/>
      <c r="ZW212" s="128"/>
      <c r="ZX212" s="128"/>
      <c r="ZY212" s="128"/>
      <c r="ZZ212" s="128"/>
      <c r="AAA212" s="128"/>
      <c r="AAB212" s="128"/>
      <c r="AAC212" s="128"/>
      <c r="AAD212" s="128"/>
      <c r="AAE212" s="128"/>
      <c r="AAF212" s="128"/>
      <c r="AAG212" s="128"/>
      <c r="AAH212" s="128"/>
      <c r="AAI212" s="128"/>
      <c r="AAJ212" s="128"/>
      <c r="AAK212" s="128"/>
      <c r="AAL212" s="128"/>
      <c r="AAM212" s="128"/>
      <c r="AAN212" s="128"/>
      <c r="AAO212" s="128"/>
      <c r="AAP212" s="128"/>
      <c r="AAQ212" s="128"/>
      <c r="AAR212" s="128"/>
      <c r="AAS212" s="128"/>
      <c r="AAT212" s="128"/>
      <c r="AAU212" s="128"/>
      <c r="AAV212" s="128"/>
      <c r="AAW212" s="128"/>
      <c r="AAX212" s="128"/>
      <c r="AAY212" s="128"/>
      <c r="AAZ212" s="128"/>
      <c r="ABA212" s="128"/>
      <c r="ABB212" s="128"/>
      <c r="ABC212" s="128"/>
      <c r="ABD212" s="128"/>
      <c r="ABE212" s="128"/>
      <c r="ABF212" s="128"/>
      <c r="ABG212" s="128"/>
      <c r="ABH212" s="128"/>
      <c r="ABI212" s="128"/>
      <c r="ABJ212" s="128"/>
      <c r="ABK212" s="128"/>
      <c r="ABL212" s="128"/>
      <c r="ABM212" s="128"/>
      <c r="ABN212" s="128"/>
      <c r="ABO212" s="128"/>
      <c r="ABP212" s="128"/>
      <c r="ABQ212" s="128"/>
      <c r="ABR212" s="128"/>
      <c r="ABS212" s="128"/>
      <c r="ABT212" s="128"/>
      <c r="ABU212" s="128"/>
      <c r="ABV212" s="128"/>
      <c r="ABW212" s="128"/>
      <c r="ABX212" s="128"/>
      <c r="ABY212" s="128"/>
      <c r="ABZ212" s="128"/>
      <c r="ACA212" s="128"/>
      <c r="ACB212" s="128"/>
      <c r="ACC212" s="128"/>
      <c r="ACD212" s="128"/>
      <c r="ACE212" s="128"/>
      <c r="ACF212" s="128"/>
      <c r="ACG212" s="128"/>
      <c r="ACH212" s="128"/>
      <c r="ACI212" s="128"/>
      <c r="ACJ212" s="128"/>
      <c r="ACK212" s="128"/>
      <c r="ACL212" s="128"/>
      <c r="ACM212" s="128"/>
      <c r="ACN212" s="128"/>
      <c r="ACO212" s="128"/>
      <c r="ACP212" s="128"/>
      <c r="ACQ212" s="128"/>
      <c r="ACR212" s="128"/>
      <c r="ACS212" s="128"/>
      <c r="ACT212" s="128"/>
      <c r="ACU212" s="128"/>
      <c r="ACV212" s="128"/>
      <c r="ACW212" s="128"/>
      <c r="ACX212" s="128"/>
      <c r="ACY212" s="128"/>
      <c r="ACZ212" s="128"/>
      <c r="ADA212" s="128"/>
      <c r="ADB212" s="128"/>
      <c r="ADC212" s="128"/>
      <c r="ADD212" s="128"/>
      <c r="ADE212" s="128"/>
      <c r="ADF212" s="128"/>
      <c r="ADG212" s="128"/>
      <c r="ADH212" s="128"/>
      <c r="ADI212" s="128"/>
      <c r="ADJ212" s="128"/>
      <c r="ADK212" s="128"/>
      <c r="ADL212" s="128"/>
      <c r="ADM212" s="128"/>
      <c r="ADN212" s="128"/>
      <c r="ADO212" s="128"/>
      <c r="ADP212" s="128"/>
      <c r="ADQ212" s="128"/>
      <c r="ADR212" s="128"/>
      <c r="ADS212" s="128"/>
      <c r="ADT212" s="128"/>
      <c r="ADU212" s="128"/>
      <c r="ADV212" s="128"/>
      <c r="ADW212" s="128"/>
      <c r="ADX212" s="128"/>
      <c r="ADY212" s="128"/>
      <c r="ADZ212" s="128"/>
      <c r="AEA212" s="128"/>
      <c r="AEB212" s="128"/>
      <c r="AEC212" s="128"/>
      <c r="AED212" s="128"/>
      <c r="AEE212" s="128"/>
      <c r="AEF212" s="128"/>
      <c r="AEG212" s="128"/>
      <c r="AEH212" s="128"/>
      <c r="AEI212" s="128"/>
      <c r="AEJ212" s="128"/>
      <c r="AEK212" s="128"/>
      <c r="AEL212" s="128"/>
      <c r="AEM212" s="128"/>
      <c r="AEN212" s="128"/>
      <c r="AEO212" s="128"/>
      <c r="AEP212" s="128"/>
      <c r="AEQ212" s="128"/>
      <c r="AER212" s="128"/>
      <c r="AES212" s="128"/>
      <c r="AET212" s="128"/>
      <c r="AEU212" s="128"/>
      <c r="AEV212" s="128"/>
      <c r="AEW212" s="128"/>
      <c r="AEX212" s="128"/>
      <c r="AEY212" s="128"/>
      <c r="AEZ212" s="128"/>
      <c r="AFA212" s="128"/>
      <c r="AFB212" s="128"/>
      <c r="AFC212" s="128"/>
      <c r="AFD212" s="128"/>
      <c r="AFE212" s="128"/>
      <c r="AFF212" s="128"/>
      <c r="AFG212" s="128"/>
      <c r="AFH212" s="128"/>
      <c r="AFI212" s="128"/>
      <c r="AFJ212" s="128"/>
      <c r="AFK212" s="128"/>
      <c r="AFL212" s="128"/>
      <c r="AFM212" s="128"/>
      <c r="AFN212" s="128"/>
      <c r="AFO212" s="128"/>
      <c r="AFP212" s="128"/>
      <c r="AFQ212" s="128"/>
      <c r="AFR212" s="128"/>
      <c r="AFS212" s="128"/>
      <c r="AFT212" s="128"/>
      <c r="AFU212" s="128"/>
      <c r="AFV212" s="128"/>
      <c r="AFW212" s="128"/>
      <c r="AFX212" s="128"/>
      <c r="AFY212" s="128"/>
      <c r="AFZ212" s="128"/>
      <c r="AGA212" s="128"/>
      <c r="AGB212" s="128"/>
      <c r="AGC212" s="128"/>
      <c r="AGD212" s="128"/>
      <c r="AGE212" s="128"/>
      <c r="AGF212" s="128"/>
      <c r="AGG212" s="128"/>
      <c r="AGH212" s="128"/>
      <c r="AGI212" s="128"/>
      <c r="AGJ212" s="128"/>
      <c r="AGK212" s="128"/>
      <c r="AGL212" s="128"/>
      <c r="AGM212" s="128"/>
      <c r="AGN212" s="128"/>
      <c r="AGO212" s="128"/>
      <c r="AGP212" s="128"/>
      <c r="AGQ212" s="128"/>
      <c r="AGR212" s="128"/>
      <c r="AGS212" s="128"/>
      <c r="AGT212" s="128"/>
      <c r="AGU212" s="128"/>
      <c r="AGV212" s="128"/>
      <c r="AGW212" s="128"/>
      <c r="AGX212" s="128"/>
      <c r="AGY212" s="128"/>
      <c r="AGZ212" s="128"/>
      <c r="AHA212" s="128"/>
      <c r="AHB212" s="128"/>
      <c r="AHC212" s="128"/>
      <c r="AHD212" s="128"/>
      <c r="AHE212" s="128"/>
      <c r="AHF212" s="128"/>
      <c r="AHG212" s="128"/>
      <c r="AHH212" s="128"/>
      <c r="AHI212" s="128"/>
      <c r="AHJ212" s="128"/>
      <c r="AHK212" s="128"/>
      <c r="AHL212" s="128"/>
      <c r="AHM212" s="128"/>
      <c r="AHN212" s="128"/>
      <c r="AHO212" s="128"/>
      <c r="AHP212" s="128"/>
      <c r="AHQ212" s="128"/>
      <c r="AHR212" s="128"/>
      <c r="AHS212" s="128"/>
      <c r="AHT212" s="128"/>
      <c r="AHU212" s="128"/>
      <c r="AHV212" s="128"/>
      <c r="AHW212" s="128"/>
      <c r="AHX212" s="128"/>
      <c r="AHY212" s="128"/>
      <c r="AHZ212" s="128"/>
      <c r="AIA212" s="128"/>
      <c r="AIB212" s="128"/>
      <c r="AIC212" s="128"/>
      <c r="AID212" s="128"/>
      <c r="AIE212" s="128"/>
      <c r="AIF212" s="128"/>
      <c r="AIG212" s="128"/>
      <c r="AIH212" s="128"/>
      <c r="AII212" s="128"/>
      <c r="AIJ212" s="128"/>
      <c r="AIK212" s="128"/>
      <c r="AIL212" s="128"/>
      <c r="AIM212" s="128"/>
      <c r="AIN212" s="128"/>
      <c r="AIO212" s="128"/>
      <c r="AIP212" s="128"/>
      <c r="AIQ212" s="128"/>
      <c r="AIR212" s="128"/>
      <c r="AIS212" s="128"/>
      <c r="AIT212" s="128"/>
      <c r="AIU212" s="128"/>
      <c r="AIV212" s="128"/>
      <c r="AIW212" s="128"/>
      <c r="AIX212" s="128"/>
      <c r="AIY212" s="128"/>
      <c r="AIZ212" s="128"/>
      <c r="AJA212" s="128"/>
      <c r="AJB212" s="128"/>
      <c r="AJC212" s="128"/>
      <c r="AJD212" s="128"/>
      <c r="AJE212" s="128"/>
      <c r="AJF212" s="128"/>
      <c r="AJG212" s="128"/>
      <c r="AJH212" s="128"/>
      <c r="AJI212" s="128"/>
      <c r="AJJ212" s="128"/>
      <c r="AJK212" s="128"/>
      <c r="AJL212" s="128"/>
      <c r="AJM212" s="128"/>
      <c r="AJN212" s="128"/>
      <c r="AJO212" s="128"/>
      <c r="AJP212" s="128"/>
      <c r="AJQ212" s="128"/>
      <c r="AJR212" s="128"/>
      <c r="AJS212" s="128"/>
      <c r="AJT212" s="128"/>
      <c r="AJU212" s="128"/>
      <c r="AJV212" s="128"/>
      <c r="AJW212" s="128"/>
      <c r="AJX212" s="128"/>
      <c r="AJY212" s="128"/>
      <c r="AJZ212" s="128"/>
      <c r="AKA212" s="128"/>
      <c r="AKB212" s="128"/>
      <c r="AKC212" s="128"/>
      <c r="AKD212" s="128"/>
      <c r="AKE212" s="128"/>
      <c r="AKF212" s="128"/>
      <c r="AKG212" s="128"/>
      <c r="AKH212" s="128"/>
      <c r="AKI212" s="128"/>
      <c r="AKJ212" s="128"/>
      <c r="AKK212" s="128"/>
      <c r="AKL212" s="128"/>
      <c r="AKM212" s="128"/>
      <c r="AKN212" s="128"/>
      <c r="AKO212" s="128"/>
      <c r="AKP212" s="128"/>
      <c r="AKQ212" s="128"/>
      <c r="AKR212" s="128"/>
      <c r="AKS212" s="128"/>
      <c r="AKT212" s="128"/>
      <c r="AKU212" s="128"/>
      <c r="AKV212" s="128"/>
      <c r="AKW212" s="128"/>
      <c r="AKX212" s="128"/>
      <c r="AKY212" s="128"/>
      <c r="AKZ212" s="128"/>
      <c r="ALA212" s="128"/>
      <c r="ALB212" s="128"/>
      <c r="ALC212" s="128"/>
      <c r="ALD212" s="128"/>
      <c r="ALE212" s="128"/>
      <c r="ALF212" s="128"/>
      <c r="ALG212" s="128"/>
      <c r="ALH212" s="128"/>
      <c r="ALI212" s="128"/>
      <c r="ALJ212" s="128"/>
      <c r="ALK212" s="128"/>
      <c r="ALL212" s="128"/>
      <c r="ALM212" s="128"/>
      <c r="ALN212" s="128"/>
      <c r="ALO212" s="128"/>
      <c r="ALP212" s="128"/>
      <c r="ALQ212" s="128"/>
      <c r="ALR212" s="128"/>
      <c r="ALS212" s="128"/>
      <c r="ALT212" s="128"/>
      <c r="ALU212" s="128"/>
      <c r="ALV212" s="128"/>
      <c r="ALW212" s="128"/>
      <c r="ALX212" s="128"/>
      <c r="ALY212" s="128"/>
      <c r="ALZ212" s="128"/>
      <c r="AMA212" s="128"/>
      <c r="AMB212" s="128"/>
      <c r="AMC212" s="128"/>
      <c r="AMD212" s="128"/>
      <c r="AME212" s="128"/>
      <c r="AMF212" s="128"/>
      <c r="AMG212" s="128"/>
      <c r="AMH212" s="128"/>
    </row>
    <row r="213" spans="1:1022" ht="13.9" customHeight="1" x14ac:dyDescent="0.3">
      <c r="A213" s="130" t="s">
        <v>21</v>
      </c>
      <c r="B213" s="157">
        <v>2</v>
      </c>
      <c r="C213" s="130"/>
      <c r="D213" s="176"/>
      <c r="E213" s="173"/>
      <c r="F213" s="173"/>
      <c r="G213" s="173"/>
      <c r="H213" s="176"/>
      <c r="I213" s="176"/>
      <c r="J213" s="173"/>
      <c r="K213" s="173"/>
      <c r="L213" s="173"/>
      <c r="M213" s="173"/>
      <c r="N213" s="173"/>
      <c r="O213" s="173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  <c r="CW213" s="128"/>
      <c r="CX213" s="128"/>
      <c r="CY213" s="128"/>
      <c r="CZ213" s="128"/>
      <c r="DA213" s="128"/>
      <c r="DB213" s="128"/>
      <c r="DC213" s="128"/>
      <c r="DD213" s="128"/>
      <c r="DE213" s="128"/>
      <c r="DF213" s="128"/>
      <c r="DG213" s="128"/>
      <c r="DH213" s="128"/>
      <c r="DI213" s="128"/>
      <c r="DJ213" s="128"/>
      <c r="DK213" s="128"/>
      <c r="DL213" s="128"/>
      <c r="DM213" s="128"/>
      <c r="DN213" s="128"/>
      <c r="DO213" s="128"/>
      <c r="DP213" s="128"/>
      <c r="DQ213" s="128"/>
      <c r="DR213" s="128"/>
      <c r="DS213" s="128"/>
      <c r="DT213" s="128"/>
      <c r="DU213" s="128"/>
      <c r="DV213" s="128"/>
      <c r="DW213" s="128"/>
      <c r="DX213" s="128"/>
      <c r="DY213" s="128"/>
      <c r="DZ213" s="128"/>
      <c r="EA213" s="128"/>
      <c r="EB213" s="128"/>
      <c r="EC213" s="128"/>
      <c r="ED213" s="128"/>
      <c r="EE213" s="128"/>
      <c r="EF213" s="128"/>
      <c r="EG213" s="128"/>
      <c r="EH213" s="128"/>
      <c r="EI213" s="128"/>
      <c r="EJ213" s="128"/>
      <c r="EK213" s="128"/>
      <c r="EL213" s="128"/>
      <c r="EM213" s="128"/>
      <c r="EN213" s="128"/>
      <c r="EO213" s="128"/>
      <c r="EP213" s="128"/>
      <c r="EQ213" s="128"/>
      <c r="ER213" s="128"/>
      <c r="ES213" s="128"/>
      <c r="ET213" s="128"/>
      <c r="EU213" s="128"/>
      <c r="EV213" s="128"/>
      <c r="EW213" s="128"/>
      <c r="EX213" s="128"/>
      <c r="EY213" s="128"/>
      <c r="EZ213" s="128"/>
      <c r="FA213" s="128"/>
      <c r="FB213" s="128"/>
      <c r="FC213" s="128"/>
      <c r="FD213" s="128"/>
      <c r="FE213" s="128"/>
      <c r="FF213" s="128"/>
      <c r="FG213" s="128"/>
      <c r="FH213" s="128"/>
      <c r="FI213" s="128"/>
      <c r="FJ213" s="128"/>
      <c r="FK213" s="128"/>
      <c r="FL213" s="128"/>
      <c r="FM213" s="128"/>
      <c r="FN213" s="128"/>
      <c r="FO213" s="128"/>
      <c r="FP213" s="128"/>
      <c r="FQ213" s="128"/>
      <c r="FR213" s="128"/>
      <c r="FS213" s="128"/>
      <c r="FT213" s="128"/>
      <c r="FU213" s="128"/>
      <c r="FV213" s="128"/>
      <c r="FW213" s="128"/>
      <c r="FX213" s="128"/>
      <c r="FY213" s="128"/>
      <c r="FZ213" s="128"/>
      <c r="GA213" s="128"/>
      <c r="GB213" s="128"/>
      <c r="GC213" s="128"/>
      <c r="GD213" s="128"/>
      <c r="GE213" s="128"/>
      <c r="GF213" s="128"/>
      <c r="GG213" s="128"/>
      <c r="GH213" s="128"/>
      <c r="GI213" s="128"/>
      <c r="GJ213" s="128"/>
      <c r="GK213" s="128"/>
      <c r="GL213" s="128"/>
      <c r="GM213" s="128"/>
      <c r="GN213" s="128"/>
      <c r="GO213" s="128"/>
      <c r="GP213" s="128"/>
      <c r="GQ213" s="128"/>
      <c r="GR213" s="128"/>
      <c r="GS213" s="128"/>
      <c r="GT213" s="128"/>
      <c r="GU213" s="128"/>
      <c r="GV213" s="128"/>
      <c r="GW213" s="128"/>
      <c r="GX213" s="128"/>
      <c r="GY213" s="128"/>
      <c r="GZ213" s="128"/>
      <c r="HA213" s="128"/>
      <c r="HB213" s="128"/>
      <c r="HC213" s="128"/>
      <c r="HD213" s="128"/>
      <c r="HE213" s="128"/>
      <c r="HF213" s="128"/>
      <c r="HG213" s="128"/>
      <c r="HH213" s="128"/>
      <c r="HI213" s="128"/>
      <c r="HJ213" s="128"/>
      <c r="HK213" s="128"/>
      <c r="HL213" s="128"/>
      <c r="HM213" s="128"/>
      <c r="HN213" s="128"/>
      <c r="HO213" s="128"/>
      <c r="HP213" s="128"/>
      <c r="HQ213" s="128"/>
      <c r="HR213" s="128"/>
      <c r="HS213" s="128"/>
      <c r="HT213" s="128"/>
      <c r="HU213" s="128"/>
      <c r="HV213" s="128"/>
      <c r="HW213" s="128"/>
      <c r="HX213" s="128"/>
      <c r="HY213" s="128"/>
      <c r="HZ213" s="128"/>
      <c r="IA213" s="128"/>
      <c r="IB213" s="128"/>
      <c r="IC213" s="128"/>
      <c r="ID213" s="128"/>
      <c r="IE213" s="128"/>
      <c r="IF213" s="128"/>
      <c r="IG213" s="128"/>
      <c r="IH213" s="128"/>
      <c r="II213" s="128"/>
      <c r="IJ213" s="128"/>
      <c r="IK213" s="128"/>
      <c r="IL213" s="128"/>
      <c r="IM213" s="128"/>
      <c r="IN213" s="128"/>
      <c r="IO213" s="128"/>
      <c r="IP213" s="128"/>
      <c r="IQ213" s="128"/>
      <c r="IR213" s="128"/>
      <c r="IS213" s="128"/>
      <c r="IT213" s="128"/>
      <c r="IU213" s="128"/>
      <c r="IV213" s="128"/>
      <c r="IW213" s="128"/>
      <c r="IX213" s="128"/>
      <c r="IY213" s="128"/>
      <c r="IZ213" s="128"/>
      <c r="JA213" s="128"/>
      <c r="JB213" s="128"/>
      <c r="JC213" s="128"/>
      <c r="JD213" s="128"/>
      <c r="JE213" s="128"/>
      <c r="JF213" s="128"/>
      <c r="JG213" s="128"/>
      <c r="JH213" s="128"/>
      <c r="JI213" s="128"/>
      <c r="JJ213" s="128"/>
      <c r="JK213" s="128"/>
      <c r="JL213" s="128"/>
      <c r="JM213" s="128"/>
      <c r="JN213" s="128"/>
      <c r="JO213" s="128"/>
      <c r="JP213" s="128"/>
      <c r="JQ213" s="128"/>
      <c r="JR213" s="128"/>
      <c r="JS213" s="128"/>
      <c r="JT213" s="128"/>
      <c r="JU213" s="128"/>
      <c r="JV213" s="128"/>
      <c r="JW213" s="128"/>
      <c r="JX213" s="128"/>
      <c r="JY213" s="128"/>
      <c r="JZ213" s="128"/>
      <c r="KA213" s="128"/>
      <c r="KB213" s="128"/>
      <c r="KC213" s="128"/>
      <c r="KD213" s="128"/>
      <c r="KE213" s="128"/>
      <c r="KF213" s="128"/>
      <c r="KG213" s="128"/>
      <c r="KH213" s="128"/>
      <c r="KI213" s="128"/>
      <c r="KJ213" s="128"/>
      <c r="KK213" s="128"/>
      <c r="KL213" s="128"/>
      <c r="KM213" s="128"/>
      <c r="KN213" s="128"/>
      <c r="KO213" s="128"/>
      <c r="KP213" s="128"/>
      <c r="KQ213" s="128"/>
      <c r="KR213" s="128"/>
      <c r="KS213" s="128"/>
      <c r="KT213" s="128"/>
      <c r="KU213" s="128"/>
      <c r="KV213" s="128"/>
      <c r="KW213" s="128"/>
      <c r="KX213" s="128"/>
      <c r="KY213" s="128"/>
      <c r="KZ213" s="128"/>
      <c r="LA213" s="128"/>
      <c r="LB213" s="128"/>
      <c r="LC213" s="128"/>
      <c r="LD213" s="128"/>
      <c r="LE213" s="128"/>
      <c r="LF213" s="128"/>
      <c r="LG213" s="128"/>
      <c r="LH213" s="128"/>
      <c r="LI213" s="128"/>
      <c r="LJ213" s="128"/>
      <c r="LK213" s="128"/>
      <c r="LL213" s="128"/>
      <c r="LM213" s="128"/>
      <c r="LN213" s="128"/>
      <c r="LO213" s="128"/>
      <c r="LP213" s="128"/>
      <c r="LQ213" s="128"/>
      <c r="LR213" s="128"/>
      <c r="LS213" s="128"/>
      <c r="LT213" s="128"/>
      <c r="LU213" s="128"/>
      <c r="LV213" s="128"/>
      <c r="LW213" s="128"/>
      <c r="LX213" s="128"/>
      <c r="LY213" s="128"/>
      <c r="LZ213" s="128"/>
      <c r="MA213" s="128"/>
      <c r="MB213" s="128"/>
      <c r="MC213" s="128"/>
      <c r="MD213" s="128"/>
      <c r="ME213" s="128"/>
      <c r="MF213" s="128"/>
      <c r="MG213" s="128"/>
      <c r="MH213" s="128"/>
      <c r="MI213" s="128"/>
      <c r="MJ213" s="128"/>
      <c r="MK213" s="128"/>
      <c r="ML213" s="128"/>
      <c r="MM213" s="128"/>
      <c r="MN213" s="128"/>
      <c r="MO213" s="128"/>
      <c r="MP213" s="128"/>
      <c r="MQ213" s="128"/>
      <c r="MR213" s="128"/>
      <c r="MS213" s="128"/>
      <c r="MT213" s="128"/>
      <c r="MU213" s="128"/>
      <c r="MV213" s="128"/>
      <c r="MW213" s="128"/>
      <c r="MX213" s="128"/>
      <c r="MY213" s="128"/>
      <c r="MZ213" s="128"/>
      <c r="NA213" s="128"/>
      <c r="NB213" s="128"/>
      <c r="NC213" s="128"/>
      <c r="ND213" s="128"/>
      <c r="NE213" s="128"/>
      <c r="NF213" s="128"/>
      <c r="NG213" s="128"/>
      <c r="NH213" s="128"/>
      <c r="NI213" s="128"/>
      <c r="NJ213" s="128"/>
      <c r="NK213" s="128"/>
      <c r="NL213" s="128"/>
      <c r="NM213" s="128"/>
      <c r="NN213" s="128"/>
      <c r="NO213" s="128"/>
      <c r="NP213" s="128"/>
      <c r="NQ213" s="128"/>
      <c r="NR213" s="128"/>
      <c r="NS213" s="128"/>
      <c r="NT213" s="128"/>
      <c r="NU213" s="128"/>
      <c r="NV213" s="128"/>
      <c r="NW213" s="128"/>
      <c r="NX213" s="128"/>
      <c r="NY213" s="128"/>
      <c r="NZ213" s="128"/>
      <c r="OA213" s="128"/>
      <c r="OB213" s="128"/>
      <c r="OC213" s="128"/>
      <c r="OD213" s="128"/>
      <c r="OE213" s="128"/>
      <c r="OF213" s="128"/>
      <c r="OG213" s="128"/>
      <c r="OH213" s="128"/>
      <c r="OI213" s="128"/>
      <c r="OJ213" s="128"/>
      <c r="OK213" s="128"/>
      <c r="OL213" s="128"/>
      <c r="OM213" s="128"/>
      <c r="ON213" s="128"/>
      <c r="OO213" s="128"/>
      <c r="OP213" s="128"/>
      <c r="OQ213" s="128"/>
      <c r="OR213" s="128"/>
      <c r="OS213" s="128"/>
      <c r="OT213" s="128"/>
      <c r="OU213" s="128"/>
      <c r="OV213" s="128"/>
      <c r="OW213" s="128"/>
      <c r="OX213" s="128"/>
      <c r="OY213" s="128"/>
      <c r="OZ213" s="128"/>
      <c r="PA213" s="128"/>
      <c r="PB213" s="128"/>
      <c r="PC213" s="128"/>
      <c r="PD213" s="128"/>
      <c r="PE213" s="128"/>
      <c r="PF213" s="128"/>
      <c r="PG213" s="128"/>
      <c r="PH213" s="128"/>
      <c r="PI213" s="128"/>
      <c r="PJ213" s="128"/>
      <c r="PK213" s="128"/>
      <c r="PL213" s="128"/>
      <c r="PM213" s="128"/>
      <c r="PN213" s="128"/>
      <c r="PO213" s="128"/>
      <c r="PP213" s="128"/>
      <c r="PQ213" s="128"/>
      <c r="PR213" s="128"/>
      <c r="PS213" s="128"/>
      <c r="PT213" s="128"/>
      <c r="PU213" s="128"/>
      <c r="PV213" s="128"/>
      <c r="PW213" s="128"/>
      <c r="PX213" s="128"/>
      <c r="PY213" s="128"/>
      <c r="PZ213" s="128"/>
      <c r="QA213" s="128"/>
      <c r="QB213" s="128"/>
      <c r="QC213" s="128"/>
      <c r="QD213" s="128"/>
      <c r="QE213" s="128"/>
      <c r="QF213" s="128"/>
      <c r="QG213" s="128"/>
      <c r="QH213" s="128"/>
      <c r="QI213" s="128"/>
      <c r="QJ213" s="128"/>
      <c r="QK213" s="128"/>
      <c r="QL213" s="128"/>
      <c r="QM213" s="128"/>
      <c r="QN213" s="128"/>
      <c r="QO213" s="128"/>
      <c r="QP213" s="128"/>
      <c r="QQ213" s="128"/>
      <c r="QR213" s="128"/>
      <c r="QS213" s="128"/>
      <c r="QT213" s="128"/>
      <c r="QU213" s="128"/>
      <c r="QV213" s="128"/>
      <c r="QW213" s="128"/>
      <c r="QX213" s="128"/>
      <c r="QY213" s="128"/>
      <c r="QZ213" s="128"/>
      <c r="RA213" s="128"/>
      <c r="RB213" s="128"/>
      <c r="RC213" s="128"/>
      <c r="RD213" s="128"/>
      <c r="RE213" s="128"/>
      <c r="RF213" s="128"/>
      <c r="RG213" s="128"/>
      <c r="RH213" s="128"/>
      <c r="RI213" s="128"/>
      <c r="RJ213" s="128"/>
      <c r="RK213" s="128"/>
      <c r="RL213" s="128"/>
      <c r="RM213" s="128"/>
      <c r="RN213" s="128"/>
      <c r="RO213" s="128"/>
      <c r="RP213" s="128"/>
      <c r="RQ213" s="128"/>
      <c r="RR213" s="128"/>
      <c r="RS213" s="128"/>
      <c r="RT213" s="128"/>
      <c r="RU213" s="128"/>
      <c r="RV213" s="128"/>
      <c r="RW213" s="128"/>
      <c r="RX213" s="128"/>
      <c r="RY213" s="128"/>
      <c r="RZ213" s="128"/>
      <c r="SA213" s="128"/>
      <c r="SB213" s="128"/>
      <c r="SC213" s="128"/>
      <c r="SD213" s="128"/>
      <c r="SE213" s="128"/>
      <c r="SF213" s="128"/>
      <c r="SG213" s="128"/>
      <c r="SH213" s="128"/>
      <c r="SI213" s="128"/>
      <c r="SJ213" s="128"/>
      <c r="SK213" s="128"/>
      <c r="SL213" s="128"/>
      <c r="SM213" s="128"/>
      <c r="SN213" s="128"/>
      <c r="SO213" s="128"/>
      <c r="SP213" s="128"/>
      <c r="SQ213" s="128"/>
      <c r="SR213" s="128"/>
      <c r="SS213" s="128"/>
      <c r="ST213" s="128"/>
      <c r="SU213" s="128"/>
      <c r="SV213" s="128"/>
      <c r="SW213" s="128"/>
      <c r="SX213" s="128"/>
      <c r="SY213" s="128"/>
      <c r="SZ213" s="128"/>
      <c r="TA213" s="128"/>
      <c r="TB213" s="128"/>
      <c r="TC213" s="128"/>
      <c r="TD213" s="128"/>
      <c r="TE213" s="128"/>
      <c r="TF213" s="128"/>
      <c r="TG213" s="128"/>
      <c r="TH213" s="128"/>
      <c r="TI213" s="128"/>
      <c r="TJ213" s="128"/>
      <c r="TK213" s="128"/>
      <c r="TL213" s="128"/>
      <c r="TM213" s="128"/>
      <c r="TN213" s="128"/>
      <c r="TO213" s="128"/>
      <c r="TP213" s="128"/>
      <c r="TQ213" s="128"/>
      <c r="TR213" s="128"/>
      <c r="TS213" s="128"/>
      <c r="TT213" s="128"/>
      <c r="TU213" s="128"/>
      <c r="TV213" s="128"/>
      <c r="TW213" s="128"/>
      <c r="TX213" s="128"/>
      <c r="TY213" s="128"/>
      <c r="TZ213" s="128"/>
      <c r="UA213" s="128"/>
      <c r="UB213" s="128"/>
      <c r="UC213" s="128"/>
      <c r="UD213" s="128"/>
      <c r="UE213" s="128"/>
      <c r="UF213" s="128"/>
      <c r="UG213" s="128"/>
      <c r="UH213" s="128"/>
      <c r="UI213" s="128"/>
      <c r="UJ213" s="128"/>
      <c r="UK213" s="128"/>
      <c r="UL213" s="128"/>
      <c r="UM213" s="128"/>
      <c r="UN213" s="128"/>
      <c r="UO213" s="128"/>
      <c r="UP213" s="128"/>
      <c r="UQ213" s="128"/>
      <c r="UR213" s="128"/>
      <c r="US213" s="128"/>
      <c r="UT213" s="128"/>
      <c r="UU213" s="128"/>
      <c r="UV213" s="128"/>
      <c r="UW213" s="128"/>
      <c r="UX213" s="128"/>
      <c r="UY213" s="128"/>
      <c r="UZ213" s="128"/>
      <c r="VA213" s="128"/>
      <c r="VB213" s="128"/>
      <c r="VC213" s="128"/>
      <c r="VD213" s="128"/>
      <c r="VE213" s="128"/>
      <c r="VF213" s="128"/>
      <c r="VG213" s="128"/>
      <c r="VH213" s="128"/>
      <c r="VI213" s="128"/>
      <c r="VJ213" s="128"/>
      <c r="VK213" s="128"/>
      <c r="VL213" s="128"/>
      <c r="VM213" s="128"/>
      <c r="VN213" s="128"/>
      <c r="VO213" s="128"/>
      <c r="VP213" s="128"/>
      <c r="VQ213" s="128"/>
      <c r="VR213" s="128"/>
      <c r="VS213" s="128"/>
      <c r="VT213" s="128"/>
      <c r="VU213" s="128"/>
      <c r="VV213" s="128"/>
      <c r="VW213" s="128"/>
      <c r="VX213" s="128"/>
      <c r="VY213" s="128"/>
      <c r="VZ213" s="128"/>
      <c r="WA213" s="128"/>
      <c r="WB213" s="128"/>
      <c r="WC213" s="128"/>
      <c r="WD213" s="128"/>
      <c r="WE213" s="128"/>
      <c r="WF213" s="128"/>
      <c r="WG213" s="128"/>
      <c r="WH213" s="128"/>
      <c r="WI213" s="128"/>
      <c r="WJ213" s="128"/>
      <c r="WK213" s="128"/>
      <c r="WL213" s="128"/>
      <c r="WM213" s="128"/>
      <c r="WN213" s="128"/>
      <c r="WO213" s="128"/>
      <c r="WP213" s="128"/>
      <c r="WQ213" s="128"/>
      <c r="WR213" s="128"/>
      <c r="WS213" s="128"/>
      <c r="WT213" s="128"/>
      <c r="WU213" s="128"/>
      <c r="WV213" s="128"/>
      <c r="WW213" s="128"/>
      <c r="WX213" s="128"/>
      <c r="WY213" s="128"/>
      <c r="WZ213" s="128"/>
      <c r="XA213" s="128"/>
      <c r="XB213" s="128"/>
      <c r="XC213" s="128"/>
      <c r="XD213" s="128"/>
      <c r="XE213" s="128"/>
      <c r="XF213" s="128"/>
      <c r="XG213" s="128"/>
      <c r="XH213" s="128"/>
      <c r="XI213" s="128"/>
      <c r="XJ213" s="128"/>
      <c r="XK213" s="128"/>
      <c r="XL213" s="128"/>
      <c r="XM213" s="128"/>
      <c r="XN213" s="128"/>
      <c r="XO213" s="128"/>
      <c r="XP213" s="128"/>
      <c r="XQ213" s="128"/>
      <c r="XR213" s="128"/>
      <c r="XS213" s="128"/>
      <c r="XT213" s="128"/>
      <c r="XU213" s="128"/>
      <c r="XV213" s="128"/>
      <c r="XW213" s="128"/>
      <c r="XX213" s="128"/>
      <c r="XY213" s="128"/>
      <c r="XZ213" s="128"/>
      <c r="YA213" s="128"/>
      <c r="YB213" s="128"/>
      <c r="YC213" s="128"/>
      <c r="YD213" s="128"/>
      <c r="YE213" s="128"/>
      <c r="YF213" s="128"/>
      <c r="YG213" s="128"/>
      <c r="YH213" s="128"/>
      <c r="YI213" s="128"/>
      <c r="YJ213" s="128"/>
      <c r="YK213" s="128"/>
      <c r="YL213" s="128"/>
      <c r="YM213" s="128"/>
      <c r="YN213" s="128"/>
      <c r="YO213" s="128"/>
      <c r="YP213" s="128"/>
      <c r="YQ213" s="128"/>
      <c r="YR213" s="128"/>
      <c r="YS213" s="128"/>
      <c r="YT213" s="128"/>
      <c r="YU213" s="128"/>
      <c r="YV213" s="128"/>
      <c r="YW213" s="128"/>
      <c r="YX213" s="128"/>
      <c r="YY213" s="128"/>
      <c r="YZ213" s="128"/>
      <c r="ZA213" s="128"/>
      <c r="ZB213" s="128"/>
      <c r="ZC213" s="128"/>
      <c r="ZD213" s="128"/>
      <c r="ZE213" s="128"/>
      <c r="ZF213" s="128"/>
      <c r="ZG213" s="128"/>
      <c r="ZH213" s="128"/>
      <c r="ZI213" s="128"/>
      <c r="ZJ213" s="128"/>
      <c r="ZK213" s="128"/>
      <c r="ZL213" s="128"/>
      <c r="ZM213" s="128"/>
      <c r="ZN213" s="128"/>
      <c r="ZO213" s="128"/>
      <c r="ZP213" s="128"/>
      <c r="ZQ213" s="128"/>
      <c r="ZR213" s="128"/>
      <c r="ZS213" s="128"/>
      <c r="ZT213" s="128"/>
      <c r="ZU213" s="128"/>
      <c r="ZV213" s="128"/>
      <c r="ZW213" s="128"/>
      <c r="ZX213" s="128"/>
      <c r="ZY213" s="128"/>
      <c r="ZZ213" s="128"/>
      <c r="AAA213" s="128"/>
      <c r="AAB213" s="128"/>
      <c r="AAC213" s="128"/>
      <c r="AAD213" s="128"/>
      <c r="AAE213" s="128"/>
      <c r="AAF213" s="128"/>
      <c r="AAG213" s="128"/>
      <c r="AAH213" s="128"/>
      <c r="AAI213" s="128"/>
      <c r="AAJ213" s="128"/>
      <c r="AAK213" s="128"/>
      <c r="AAL213" s="128"/>
      <c r="AAM213" s="128"/>
      <c r="AAN213" s="128"/>
      <c r="AAO213" s="128"/>
      <c r="AAP213" s="128"/>
      <c r="AAQ213" s="128"/>
      <c r="AAR213" s="128"/>
      <c r="AAS213" s="128"/>
      <c r="AAT213" s="128"/>
      <c r="AAU213" s="128"/>
      <c r="AAV213" s="128"/>
      <c r="AAW213" s="128"/>
      <c r="AAX213" s="128"/>
      <c r="AAY213" s="128"/>
      <c r="AAZ213" s="128"/>
      <c r="ABA213" s="128"/>
      <c r="ABB213" s="128"/>
      <c r="ABC213" s="128"/>
      <c r="ABD213" s="128"/>
      <c r="ABE213" s="128"/>
      <c r="ABF213" s="128"/>
      <c r="ABG213" s="128"/>
      <c r="ABH213" s="128"/>
      <c r="ABI213" s="128"/>
      <c r="ABJ213" s="128"/>
      <c r="ABK213" s="128"/>
      <c r="ABL213" s="128"/>
      <c r="ABM213" s="128"/>
      <c r="ABN213" s="128"/>
      <c r="ABO213" s="128"/>
      <c r="ABP213" s="128"/>
      <c r="ABQ213" s="128"/>
      <c r="ABR213" s="128"/>
      <c r="ABS213" s="128"/>
      <c r="ABT213" s="128"/>
      <c r="ABU213" s="128"/>
      <c r="ABV213" s="128"/>
      <c r="ABW213" s="128"/>
      <c r="ABX213" s="128"/>
      <c r="ABY213" s="128"/>
      <c r="ABZ213" s="128"/>
      <c r="ACA213" s="128"/>
      <c r="ACB213" s="128"/>
      <c r="ACC213" s="128"/>
      <c r="ACD213" s="128"/>
      <c r="ACE213" s="128"/>
      <c r="ACF213" s="128"/>
      <c r="ACG213" s="128"/>
      <c r="ACH213" s="128"/>
      <c r="ACI213" s="128"/>
      <c r="ACJ213" s="128"/>
      <c r="ACK213" s="128"/>
      <c r="ACL213" s="128"/>
      <c r="ACM213" s="128"/>
      <c r="ACN213" s="128"/>
      <c r="ACO213" s="128"/>
      <c r="ACP213" s="128"/>
      <c r="ACQ213" s="128"/>
      <c r="ACR213" s="128"/>
      <c r="ACS213" s="128"/>
      <c r="ACT213" s="128"/>
      <c r="ACU213" s="128"/>
      <c r="ACV213" s="128"/>
      <c r="ACW213" s="128"/>
      <c r="ACX213" s="128"/>
      <c r="ACY213" s="128"/>
      <c r="ACZ213" s="128"/>
      <c r="ADA213" s="128"/>
      <c r="ADB213" s="128"/>
      <c r="ADC213" s="128"/>
      <c r="ADD213" s="128"/>
      <c r="ADE213" s="128"/>
      <c r="ADF213" s="128"/>
      <c r="ADG213" s="128"/>
      <c r="ADH213" s="128"/>
      <c r="ADI213" s="128"/>
      <c r="ADJ213" s="128"/>
      <c r="ADK213" s="128"/>
      <c r="ADL213" s="128"/>
      <c r="ADM213" s="128"/>
      <c r="ADN213" s="128"/>
      <c r="ADO213" s="128"/>
      <c r="ADP213" s="128"/>
      <c r="ADQ213" s="128"/>
      <c r="ADR213" s="128"/>
      <c r="ADS213" s="128"/>
      <c r="ADT213" s="128"/>
      <c r="ADU213" s="128"/>
      <c r="ADV213" s="128"/>
      <c r="ADW213" s="128"/>
      <c r="ADX213" s="128"/>
      <c r="ADY213" s="128"/>
      <c r="ADZ213" s="128"/>
      <c r="AEA213" s="128"/>
      <c r="AEB213" s="128"/>
      <c r="AEC213" s="128"/>
      <c r="AED213" s="128"/>
      <c r="AEE213" s="128"/>
      <c r="AEF213" s="128"/>
      <c r="AEG213" s="128"/>
      <c r="AEH213" s="128"/>
      <c r="AEI213" s="128"/>
      <c r="AEJ213" s="128"/>
      <c r="AEK213" s="128"/>
      <c r="AEL213" s="128"/>
      <c r="AEM213" s="128"/>
      <c r="AEN213" s="128"/>
      <c r="AEO213" s="128"/>
      <c r="AEP213" s="128"/>
      <c r="AEQ213" s="128"/>
      <c r="AER213" s="128"/>
      <c r="AES213" s="128"/>
      <c r="AET213" s="128"/>
      <c r="AEU213" s="128"/>
      <c r="AEV213" s="128"/>
      <c r="AEW213" s="128"/>
      <c r="AEX213" s="128"/>
      <c r="AEY213" s="128"/>
      <c r="AEZ213" s="128"/>
      <c r="AFA213" s="128"/>
      <c r="AFB213" s="128"/>
      <c r="AFC213" s="128"/>
      <c r="AFD213" s="128"/>
      <c r="AFE213" s="128"/>
      <c r="AFF213" s="128"/>
      <c r="AFG213" s="128"/>
      <c r="AFH213" s="128"/>
      <c r="AFI213" s="128"/>
      <c r="AFJ213" s="128"/>
      <c r="AFK213" s="128"/>
      <c r="AFL213" s="128"/>
      <c r="AFM213" s="128"/>
      <c r="AFN213" s="128"/>
      <c r="AFO213" s="128"/>
      <c r="AFP213" s="128"/>
      <c r="AFQ213" s="128"/>
      <c r="AFR213" s="128"/>
      <c r="AFS213" s="128"/>
      <c r="AFT213" s="128"/>
      <c r="AFU213" s="128"/>
      <c r="AFV213" s="128"/>
      <c r="AFW213" s="128"/>
      <c r="AFX213" s="128"/>
      <c r="AFY213" s="128"/>
      <c r="AFZ213" s="128"/>
      <c r="AGA213" s="128"/>
      <c r="AGB213" s="128"/>
      <c r="AGC213" s="128"/>
      <c r="AGD213" s="128"/>
      <c r="AGE213" s="128"/>
      <c r="AGF213" s="128"/>
      <c r="AGG213" s="128"/>
      <c r="AGH213" s="128"/>
      <c r="AGI213" s="128"/>
      <c r="AGJ213" s="128"/>
      <c r="AGK213" s="128"/>
      <c r="AGL213" s="128"/>
      <c r="AGM213" s="128"/>
      <c r="AGN213" s="128"/>
      <c r="AGO213" s="128"/>
      <c r="AGP213" s="128"/>
      <c r="AGQ213" s="128"/>
      <c r="AGR213" s="128"/>
      <c r="AGS213" s="128"/>
      <c r="AGT213" s="128"/>
      <c r="AGU213" s="128"/>
      <c r="AGV213" s="128"/>
      <c r="AGW213" s="128"/>
      <c r="AGX213" s="128"/>
      <c r="AGY213" s="128"/>
      <c r="AGZ213" s="128"/>
      <c r="AHA213" s="128"/>
      <c r="AHB213" s="128"/>
      <c r="AHC213" s="128"/>
      <c r="AHD213" s="128"/>
      <c r="AHE213" s="128"/>
      <c r="AHF213" s="128"/>
      <c r="AHG213" s="128"/>
      <c r="AHH213" s="128"/>
      <c r="AHI213" s="128"/>
      <c r="AHJ213" s="128"/>
      <c r="AHK213" s="128"/>
      <c r="AHL213" s="128"/>
      <c r="AHM213" s="128"/>
      <c r="AHN213" s="128"/>
      <c r="AHO213" s="128"/>
      <c r="AHP213" s="128"/>
      <c r="AHQ213" s="128"/>
      <c r="AHR213" s="128"/>
      <c r="AHS213" s="128"/>
      <c r="AHT213" s="128"/>
      <c r="AHU213" s="128"/>
      <c r="AHV213" s="128"/>
      <c r="AHW213" s="128"/>
      <c r="AHX213" s="128"/>
      <c r="AHY213" s="128"/>
      <c r="AHZ213" s="128"/>
      <c r="AIA213" s="128"/>
      <c r="AIB213" s="128"/>
      <c r="AIC213" s="128"/>
      <c r="AID213" s="128"/>
      <c r="AIE213" s="128"/>
      <c r="AIF213" s="128"/>
      <c r="AIG213" s="128"/>
      <c r="AIH213" s="128"/>
      <c r="AII213" s="128"/>
      <c r="AIJ213" s="128"/>
      <c r="AIK213" s="128"/>
      <c r="AIL213" s="128"/>
      <c r="AIM213" s="128"/>
      <c r="AIN213" s="128"/>
      <c r="AIO213" s="128"/>
      <c r="AIP213" s="128"/>
      <c r="AIQ213" s="128"/>
      <c r="AIR213" s="128"/>
      <c r="AIS213" s="128"/>
      <c r="AIT213" s="128"/>
      <c r="AIU213" s="128"/>
      <c r="AIV213" s="128"/>
      <c r="AIW213" s="128"/>
      <c r="AIX213" s="128"/>
      <c r="AIY213" s="128"/>
      <c r="AIZ213" s="128"/>
      <c r="AJA213" s="128"/>
      <c r="AJB213" s="128"/>
      <c r="AJC213" s="128"/>
      <c r="AJD213" s="128"/>
      <c r="AJE213" s="128"/>
      <c r="AJF213" s="128"/>
      <c r="AJG213" s="128"/>
      <c r="AJH213" s="128"/>
      <c r="AJI213" s="128"/>
      <c r="AJJ213" s="128"/>
      <c r="AJK213" s="128"/>
      <c r="AJL213" s="128"/>
      <c r="AJM213" s="128"/>
      <c r="AJN213" s="128"/>
      <c r="AJO213" s="128"/>
      <c r="AJP213" s="128"/>
      <c r="AJQ213" s="128"/>
      <c r="AJR213" s="128"/>
      <c r="AJS213" s="128"/>
      <c r="AJT213" s="128"/>
      <c r="AJU213" s="128"/>
      <c r="AJV213" s="128"/>
      <c r="AJW213" s="128"/>
      <c r="AJX213" s="128"/>
      <c r="AJY213" s="128"/>
      <c r="AJZ213" s="128"/>
      <c r="AKA213" s="128"/>
      <c r="AKB213" s="128"/>
      <c r="AKC213" s="128"/>
      <c r="AKD213" s="128"/>
      <c r="AKE213" s="128"/>
      <c r="AKF213" s="128"/>
      <c r="AKG213" s="128"/>
      <c r="AKH213" s="128"/>
      <c r="AKI213" s="128"/>
      <c r="AKJ213" s="128"/>
      <c r="AKK213" s="128"/>
      <c r="AKL213" s="128"/>
      <c r="AKM213" s="128"/>
      <c r="AKN213" s="128"/>
      <c r="AKO213" s="128"/>
      <c r="AKP213" s="128"/>
      <c r="AKQ213" s="128"/>
      <c r="AKR213" s="128"/>
      <c r="AKS213" s="128"/>
      <c r="AKT213" s="128"/>
      <c r="AKU213" s="128"/>
      <c r="AKV213" s="128"/>
      <c r="AKW213" s="128"/>
      <c r="AKX213" s="128"/>
      <c r="AKY213" s="128"/>
      <c r="AKZ213" s="128"/>
      <c r="ALA213" s="128"/>
      <c r="ALB213" s="128"/>
      <c r="ALC213" s="128"/>
      <c r="ALD213" s="128"/>
      <c r="ALE213" s="128"/>
      <c r="ALF213" s="128"/>
      <c r="ALG213" s="128"/>
      <c r="ALH213" s="128"/>
      <c r="ALI213" s="128"/>
      <c r="ALJ213" s="128"/>
      <c r="ALK213" s="128"/>
      <c r="ALL213" s="128"/>
      <c r="ALM213" s="128"/>
      <c r="ALN213" s="128"/>
      <c r="ALO213" s="128"/>
      <c r="ALP213" s="128"/>
      <c r="ALQ213" s="128"/>
      <c r="ALR213" s="128"/>
      <c r="ALS213" s="128"/>
      <c r="ALT213" s="128"/>
      <c r="ALU213" s="128"/>
      <c r="ALV213" s="128"/>
      <c r="ALW213" s="128"/>
      <c r="ALX213" s="128"/>
      <c r="ALY213" s="128"/>
      <c r="ALZ213" s="128"/>
      <c r="AMA213" s="128"/>
      <c r="AMB213" s="128"/>
      <c r="AMC213" s="128"/>
      <c r="AMD213" s="128"/>
      <c r="AME213" s="128"/>
      <c r="AMF213" s="128"/>
      <c r="AMG213" s="128"/>
      <c r="AMH213" s="128"/>
    </row>
    <row r="214" spans="1:1022" ht="16.5" customHeight="1" x14ac:dyDescent="0.3">
      <c r="A214" s="239" t="s">
        <v>22</v>
      </c>
      <c r="B214" s="239" t="s">
        <v>23</v>
      </c>
      <c r="C214" s="239" t="s">
        <v>24</v>
      </c>
      <c r="D214" s="242" t="s">
        <v>25</v>
      </c>
      <c r="E214" s="242"/>
      <c r="F214" s="242"/>
      <c r="G214" s="243" t="s">
        <v>26</v>
      </c>
      <c r="H214" s="242" t="s">
        <v>27</v>
      </c>
      <c r="I214" s="242"/>
      <c r="J214" s="242"/>
      <c r="K214" s="242"/>
      <c r="L214" s="242" t="s">
        <v>28</v>
      </c>
      <c r="M214" s="242"/>
      <c r="N214" s="242"/>
      <c r="O214" s="242"/>
    </row>
    <row r="215" spans="1:1022" x14ac:dyDescent="0.3">
      <c r="A215" s="240"/>
      <c r="B215" s="241"/>
      <c r="C215" s="240"/>
      <c r="D215" s="158" t="s">
        <v>29</v>
      </c>
      <c r="E215" s="158" t="s">
        <v>30</v>
      </c>
      <c r="F215" s="158" t="s">
        <v>31</v>
      </c>
      <c r="G215" s="244"/>
      <c r="H215" s="158" t="s">
        <v>32</v>
      </c>
      <c r="I215" s="158" t="s">
        <v>33</v>
      </c>
      <c r="J215" s="158" t="s">
        <v>34</v>
      </c>
      <c r="K215" s="158" t="s">
        <v>35</v>
      </c>
      <c r="L215" s="158" t="s">
        <v>36</v>
      </c>
      <c r="M215" s="158" t="s">
        <v>37</v>
      </c>
      <c r="N215" s="158" t="s">
        <v>38</v>
      </c>
      <c r="O215" s="158" t="s">
        <v>39</v>
      </c>
    </row>
    <row r="216" spans="1:1022" x14ac:dyDescent="0.3">
      <c r="A216" s="159">
        <v>1</v>
      </c>
      <c r="B216" s="159">
        <v>2</v>
      </c>
      <c r="C216" s="159">
        <v>3</v>
      </c>
      <c r="D216" s="159">
        <v>4</v>
      </c>
      <c r="E216" s="159">
        <v>5</v>
      </c>
      <c r="F216" s="159">
        <v>6</v>
      </c>
      <c r="G216" s="159">
        <v>7</v>
      </c>
      <c r="H216" s="159">
        <v>8</v>
      </c>
      <c r="I216" s="159">
        <v>9</v>
      </c>
      <c r="J216" s="159">
        <v>10</v>
      </c>
      <c r="K216" s="159">
        <v>11</v>
      </c>
      <c r="L216" s="159">
        <v>12</v>
      </c>
      <c r="M216" s="159">
        <v>13</v>
      </c>
      <c r="N216" s="159">
        <v>14</v>
      </c>
      <c r="O216" s="159">
        <v>15</v>
      </c>
    </row>
    <row r="217" spans="1:1022" x14ac:dyDescent="0.3">
      <c r="A217" s="134" t="s">
        <v>0</v>
      </c>
      <c r="B217" s="134"/>
      <c r="C217" s="134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</row>
    <row r="218" spans="1:1022" x14ac:dyDescent="0.3">
      <c r="A218" s="166" t="s">
        <v>554</v>
      </c>
      <c r="B218" s="167" t="s">
        <v>817</v>
      </c>
      <c r="C218" s="164">
        <v>130</v>
      </c>
      <c r="D218" s="165">
        <v>17.41</v>
      </c>
      <c r="E218" s="165">
        <v>10.24</v>
      </c>
      <c r="F218" s="165">
        <v>17.12</v>
      </c>
      <c r="G218" s="165">
        <v>231.28</v>
      </c>
      <c r="H218" s="165">
        <v>0.31</v>
      </c>
      <c r="I218" s="165">
        <v>32.46</v>
      </c>
      <c r="J218" s="165">
        <v>6633.98</v>
      </c>
      <c r="K218" s="165">
        <v>3.49</v>
      </c>
      <c r="L218" s="165">
        <v>37.86</v>
      </c>
      <c r="M218" s="165">
        <v>309.18</v>
      </c>
      <c r="N218" s="165">
        <v>43.22</v>
      </c>
      <c r="O218" s="165">
        <v>6</v>
      </c>
    </row>
    <row r="219" spans="1:1022" x14ac:dyDescent="0.3">
      <c r="A219" s="162" t="s">
        <v>286</v>
      </c>
      <c r="B219" s="167" t="s">
        <v>239</v>
      </c>
      <c r="C219" s="164">
        <v>180</v>
      </c>
      <c r="D219" s="165">
        <v>8.36</v>
      </c>
      <c r="E219" s="165">
        <v>5.8</v>
      </c>
      <c r="F219" s="165">
        <v>37.75</v>
      </c>
      <c r="G219" s="165">
        <v>236.33</v>
      </c>
      <c r="H219" s="165">
        <v>0.28000000000000003</v>
      </c>
      <c r="I219" s="165"/>
      <c r="J219" s="165">
        <v>23.82</v>
      </c>
      <c r="K219" s="165">
        <v>0.57999999999999996</v>
      </c>
      <c r="L219" s="165">
        <v>15.14</v>
      </c>
      <c r="M219" s="165">
        <v>198.33</v>
      </c>
      <c r="N219" s="165">
        <v>132.07</v>
      </c>
      <c r="O219" s="165">
        <v>4.4400000000000004</v>
      </c>
    </row>
    <row r="220" spans="1:1022" x14ac:dyDescent="0.3">
      <c r="A220" s="166" t="s">
        <v>555</v>
      </c>
      <c r="B220" s="167" t="s">
        <v>231</v>
      </c>
      <c r="C220" s="164">
        <v>200</v>
      </c>
      <c r="D220" s="165">
        <v>0.3</v>
      </c>
      <c r="E220" s="165">
        <v>0.06</v>
      </c>
      <c r="F220" s="165">
        <v>1.52</v>
      </c>
      <c r="G220" s="165">
        <v>10.039999999999999</v>
      </c>
      <c r="H220" s="165"/>
      <c r="I220" s="165">
        <v>30.1</v>
      </c>
      <c r="J220" s="165">
        <v>25.01</v>
      </c>
      <c r="K220" s="165">
        <v>0.11</v>
      </c>
      <c r="L220" s="165">
        <v>6.75</v>
      </c>
      <c r="M220" s="165">
        <v>8.75</v>
      </c>
      <c r="N220" s="165">
        <v>4.91</v>
      </c>
      <c r="O220" s="165">
        <v>0.91</v>
      </c>
    </row>
    <row r="221" spans="1:1022" x14ac:dyDescent="0.3">
      <c r="A221" s="166"/>
      <c r="B221" s="167" t="s">
        <v>219</v>
      </c>
      <c r="C221" s="164">
        <v>50</v>
      </c>
      <c r="D221" s="165">
        <v>3.3</v>
      </c>
      <c r="E221" s="165">
        <v>0.6</v>
      </c>
      <c r="F221" s="165">
        <v>19.82</v>
      </c>
      <c r="G221" s="165">
        <v>99</v>
      </c>
      <c r="H221" s="165">
        <v>0.09</v>
      </c>
      <c r="I221" s="165"/>
      <c r="J221" s="165"/>
      <c r="K221" s="165">
        <v>0.7</v>
      </c>
      <c r="L221" s="165">
        <v>14.5</v>
      </c>
      <c r="M221" s="165">
        <v>75</v>
      </c>
      <c r="N221" s="165">
        <v>23.5</v>
      </c>
      <c r="O221" s="165">
        <v>1.95</v>
      </c>
    </row>
    <row r="222" spans="1:1022" x14ac:dyDescent="0.3">
      <c r="A222" s="132" t="s">
        <v>512</v>
      </c>
      <c r="B222" s="133"/>
      <c r="C222" s="168">
        <v>560</v>
      </c>
      <c r="D222" s="165">
        <v>29.37</v>
      </c>
      <c r="E222" s="165">
        <v>16.7</v>
      </c>
      <c r="F222" s="165">
        <v>76.209999999999994</v>
      </c>
      <c r="G222" s="165">
        <v>576.65</v>
      </c>
      <c r="H222" s="165">
        <v>0.68</v>
      </c>
      <c r="I222" s="165">
        <v>62.56</v>
      </c>
      <c r="J222" s="165">
        <v>6682.81</v>
      </c>
      <c r="K222" s="165">
        <v>4.88</v>
      </c>
      <c r="L222" s="165">
        <v>74.25</v>
      </c>
      <c r="M222" s="165">
        <v>591.26</v>
      </c>
      <c r="N222" s="165">
        <v>203.7</v>
      </c>
      <c r="O222" s="165">
        <v>13.3</v>
      </c>
    </row>
    <row r="223" spans="1:1022" x14ac:dyDescent="0.3">
      <c r="A223" s="134" t="s">
        <v>636</v>
      </c>
      <c r="B223" s="134"/>
      <c r="C223" s="134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</row>
    <row r="224" spans="1:1022" x14ac:dyDescent="0.3">
      <c r="A224" s="166" t="s">
        <v>275</v>
      </c>
      <c r="B224" s="167" t="s">
        <v>42</v>
      </c>
      <c r="C224" s="164">
        <v>150</v>
      </c>
      <c r="D224" s="165">
        <v>0.6</v>
      </c>
      <c r="E224" s="165">
        <v>0.6</v>
      </c>
      <c r="F224" s="165">
        <v>14.7</v>
      </c>
      <c r="G224" s="165">
        <v>70.5</v>
      </c>
      <c r="H224" s="165">
        <v>0.05</v>
      </c>
      <c r="I224" s="165">
        <v>15</v>
      </c>
      <c r="J224" s="165">
        <v>7.5</v>
      </c>
      <c r="K224" s="165">
        <v>0.3</v>
      </c>
      <c r="L224" s="165">
        <v>24</v>
      </c>
      <c r="M224" s="165">
        <v>16.5</v>
      </c>
      <c r="N224" s="165">
        <v>13.5</v>
      </c>
      <c r="O224" s="165">
        <v>3.3</v>
      </c>
    </row>
    <row r="225" spans="1:1022" x14ac:dyDescent="0.3">
      <c r="A225" s="166"/>
      <c r="B225" s="167" t="s">
        <v>222</v>
      </c>
      <c r="C225" s="164">
        <v>30</v>
      </c>
      <c r="D225" s="165">
        <v>2.37</v>
      </c>
      <c r="E225" s="165">
        <v>6.18</v>
      </c>
      <c r="F225" s="165">
        <v>11.96</v>
      </c>
      <c r="G225" s="165">
        <v>114.4</v>
      </c>
      <c r="H225" s="165">
        <v>0.05</v>
      </c>
      <c r="I225" s="165">
        <v>1.28</v>
      </c>
      <c r="J225" s="165">
        <v>60.1</v>
      </c>
      <c r="K225" s="165">
        <v>0.99</v>
      </c>
      <c r="L225" s="165">
        <v>32.9</v>
      </c>
      <c r="M225" s="165">
        <v>56.1</v>
      </c>
      <c r="N225" s="165">
        <v>32.700000000000003</v>
      </c>
      <c r="O225" s="165">
        <v>0.82</v>
      </c>
    </row>
    <row r="226" spans="1:1022" x14ac:dyDescent="0.3">
      <c r="A226" s="132" t="s">
        <v>637</v>
      </c>
      <c r="B226" s="133"/>
      <c r="C226" s="168">
        <v>180</v>
      </c>
      <c r="D226" s="165">
        <v>2.97</v>
      </c>
      <c r="E226" s="165">
        <v>6.78</v>
      </c>
      <c r="F226" s="165">
        <v>26.66</v>
      </c>
      <c r="G226" s="165">
        <v>184.9</v>
      </c>
      <c r="H226" s="165">
        <v>0.1</v>
      </c>
      <c r="I226" s="165">
        <v>16.28</v>
      </c>
      <c r="J226" s="165">
        <v>67.599999999999994</v>
      </c>
      <c r="K226" s="165">
        <v>1.29</v>
      </c>
      <c r="L226" s="165">
        <v>56.9</v>
      </c>
      <c r="M226" s="165">
        <v>72.599999999999994</v>
      </c>
      <c r="N226" s="165">
        <v>46.2</v>
      </c>
      <c r="O226" s="165">
        <v>4.12</v>
      </c>
    </row>
    <row r="227" spans="1:1022" x14ac:dyDescent="0.3">
      <c r="A227" s="134" t="s">
        <v>11</v>
      </c>
      <c r="B227" s="134"/>
      <c r="C227" s="134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</row>
    <row r="228" spans="1:1022" ht="15" customHeight="1" x14ac:dyDescent="0.3">
      <c r="A228" s="162" t="s">
        <v>537</v>
      </c>
      <c r="B228" s="167" t="s">
        <v>514</v>
      </c>
      <c r="C228" s="164">
        <v>100</v>
      </c>
      <c r="D228" s="165">
        <v>1.66</v>
      </c>
      <c r="E228" s="165">
        <v>5.14</v>
      </c>
      <c r="F228" s="165">
        <v>3.65</v>
      </c>
      <c r="G228" s="165">
        <v>69.17</v>
      </c>
      <c r="H228" s="165">
        <v>0.06</v>
      </c>
      <c r="I228" s="165">
        <v>46.75</v>
      </c>
      <c r="J228" s="165">
        <v>161.79</v>
      </c>
      <c r="K228" s="165">
        <v>2.72</v>
      </c>
      <c r="L228" s="165">
        <v>50.76</v>
      </c>
      <c r="M228" s="165">
        <v>39.86</v>
      </c>
      <c r="N228" s="165">
        <v>22.91</v>
      </c>
      <c r="O228" s="165">
        <v>1.03</v>
      </c>
    </row>
    <row r="229" spans="1:1022" ht="31.5" customHeight="1" x14ac:dyDescent="0.3">
      <c r="A229" s="170" t="s">
        <v>556</v>
      </c>
      <c r="B229" s="167" t="s">
        <v>818</v>
      </c>
      <c r="C229" s="164">
        <v>260</v>
      </c>
      <c r="D229" s="165">
        <v>5.98</v>
      </c>
      <c r="E229" s="165">
        <v>5.26</v>
      </c>
      <c r="F229" s="165">
        <v>17.259999999999998</v>
      </c>
      <c r="G229" s="165">
        <v>140.65</v>
      </c>
      <c r="H229" s="165">
        <v>0.25</v>
      </c>
      <c r="I229" s="165">
        <v>17.25</v>
      </c>
      <c r="J229" s="165">
        <v>222.41</v>
      </c>
      <c r="K229" s="165">
        <v>1.48</v>
      </c>
      <c r="L229" s="165">
        <v>18.91</v>
      </c>
      <c r="M229" s="165">
        <v>104.19</v>
      </c>
      <c r="N229" s="165">
        <v>31.8</v>
      </c>
      <c r="O229" s="165">
        <v>1.52</v>
      </c>
    </row>
    <row r="230" spans="1:1022" x14ac:dyDescent="0.3">
      <c r="A230" s="166" t="s">
        <v>557</v>
      </c>
      <c r="B230" s="167" t="s">
        <v>819</v>
      </c>
      <c r="C230" s="164">
        <v>130</v>
      </c>
      <c r="D230" s="165">
        <v>21.57</v>
      </c>
      <c r="E230" s="165">
        <v>7.71</v>
      </c>
      <c r="F230" s="165">
        <v>7.84</v>
      </c>
      <c r="G230" s="165">
        <v>187.62</v>
      </c>
      <c r="H230" s="165">
        <v>0.19</v>
      </c>
      <c r="I230" s="165">
        <v>3.78</v>
      </c>
      <c r="J230" s="165">
        <v>312.60000000000002</v>
      </c>
      <c r="K230" s="165">
        <v>3.13</v>
      </c>
      <c r="L230" s="165">
        <v>65.45</v>
      </c>
      <c r="M230" s="165">
        <v>349.14000000000004</v>
      </c>
      <c r="N230" s="165">
        <v>86.990000000000009</v>
      </c>
      <c r="O230" s="165">
        <v>1.57</v>
      </c>
    </row>
    <row r="231" spans="1:1022" x14ac:dyDescent="0.3">
      <c r="A231" s="162" t="s">
        <v>278</v>
      </c>
      <c r="B231" s="167" t="s">
        <v>226</v>
      </c>
      <c r="C231" s="164">
        <v>180</v>
      </c>
      <c r="D231" s="165">
        <v>3.76</v>
      </c>
      <c r="E231" s="165">
        <v>4.37</v>
      </c>
      <c r="F231" s="165">
        <v>30.38</v>
      </c>
      <c r="G231" s="165">
        <v>176.27</v>
      </c>
      <c r="H231" s="165">
        <v>0.22</v>
      </c>
      <c r="I231" s="165">
        <v>37.200000000000003</v>
      </c>
      <c r="J231" s="165">
        <v>28.08</v>
      </c>
      <c r="K231" s="165">
        <v>0.24</v>
      </c>
      <c r="L231" s="165">
        <v>20.9</v>
      </c>
      <c r="M231" s="165">
        <v>109.61</v>
      </c>
      <c r="N231" s="165">
        <v>42.87</v>
      </c>
      <c r="O231" s="165">
        <v>1.69</v>
      </c>
    </row>
    <row r="232" spans="1:1022" x14ac:dyDescent="0.3">
      <c r="A232" s="162" t="s">
        <v>533</v>
      </c>
      <c r="B232" s="167" t="s">
        <v>227</v>
      </c>
      <c r="C232" s="164">
        <v>200</v>
      </c>
      <c r="D232" s="165">
        <v>0.37</v>
      </c>
      <c r="E232" s="165">
        <v>0.02</v>
      </c>
      <c r="F232" s="165">
        <v>11.63</v>
      </c>
      <c r="G232" s="165">
        <v>49.41</v>
      </c>
      <c r="H232" s="165"/>
      <c r="I232" s="165">
        <v>0.34</v>
      </c>
      <c r="J232" s="165">
        <v>0.51</v>
      </c>
      <c r="K232" s="165">
        <v>0.17</v>
      </c>
      <c r="L232" s="165">
        <v>18.87</v>
      </c>
      <c r="M232" s="165">
        <v>13.09</v>
      </c>
      <c r="N232" s="165">
        <v>5.0999999999999996</v>
      </c>
      <c r="O232" s="165">
        <v>1.02</v>
      </c>
    </row>
    <row r="233" spans="1:1022" x14ac:dyDescent="0.3">
      <c r="A233" s="169"/>
      <c r="B233" s="167" t="s">
        <v>69</v>
      </c>
      <c r="C233" s="164">
        <v>70</v>
      </c>
      <c r="D233" s="165">
        <v>3.43</v>
      </c>
      <c r="E233" s="165">
        <v>0.7</v>
      </c>
      <c r="F233" s="165">
        <v>31.36</v>
      </c>
      <c r="G233" s="165">
        <v>147</v>
      </c>
      <c r="H233" s="165">
        <v>0.06</v>
      </c>
      <c r="I233" s="165"/>
      <c r="J233" s="165"/>
      <c r="K233" s="165">
        <v>0.49</v>
      </c>
      <c r="L233" s="165">
        <v>12.6</v>
      </c>
      <c r="M233" s="165">
        <v>64.400000000000006</v>
      </c>
      <c r="N233" s="165">
        <v>14</v>
      </c>
      <c r="O233" s="165">
        <v>2.0299999999999998</v>
      </c>
    </row>
    <row r="234" spans="1:1022" x14ac:dyDescent="0.3">
      <c r="A234" s="132" t="s">
        <v>43</v>
      </c>
      <c r="B234" s="133"/>
      <c r="C234" s="168">
        <v>940</v>
      </c>
      <c r="D234" s="165">
        <v>36.770000000000003</v>
      </c>
      <c r="E234" s="165">
        <v>23.2</v>
      </c>
      <c r="F234" s="165">
        <v>102.12</v>
      </c>
      <c r="G234" s="165">
        <v>770.12</v>
      </c>
      <c r="H234" s="165">
        <v>0.78</v>
      </c>
      <c r="I234" s="165">
        <v>105.32</v>
      </c>
      <c r="J234" s="165">
        <v>725.39</v>
      </c>
      <c r="K234" s="165">
        <v>8.23</v>
      </c>
      <c r="L234" s="165">
        <v>187.49</v>
      </c>
      <c r="M234" s="165">
        <v>680.29</v>
      </c>
      <c r="N234" s="165">
        <v>203.67</v>
      </c>
      <c r="O234" s="165">
        <v>8.86</v>
      </c>
    </row>
    <row r="235" spans="1:1022" x14ac:dyDescent="0.3">
      <c r="A235" s="134" t="s">
        <v>638</v>
      </c>
      <c r="B235" s="134"/>
      <c r="C235" s="134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</row>
    <row r="236" spans="1:1022" x14ac:dyDescent="0.3">
      <c r="A236" s="166" t="s">
        <v>275</v>
      </c>
      <c r="B236" s="167" t="s">
        <v>42</v>
      </c>
      <c r="C236" s="164">
        <v>150</v>
      </c>
      <c r="D236" s="165">
        <v>0.6</v>
      </c>
      <c r="E236" s="165">
        <v>0.6</v>
      </c>
      <c r="F236" s="165">
        <v>14.7</v>
      </c>
      <c r="G236" s="165">
        <v>70.5</v>
      </c>
      <c r="H236" s="165">
        <v>0.05</v>
      </c>
      <c r="I236" s="165">
        <v>15</v>
      </c>
      <c r="J236" s="165">
        <v>7.5</v>
      </c>
      <c r="K236" s="165">
        <v>0.3</v>
      </c>
      <c r="L236" s="165">
        <v>24</v>
      </c>
      <c r="M236" s="165">
        <v>16.5</v>
      </c>
      <c r="N236" s="165">
        <v>13.5</v>
      </c>
      <c r="O236" s="165">
        <v>3.3</v>
      </c>
    </row>
    <row r="237" spans="1:1022" x14ac:dyDescent="0.3">
      <c r="A237" s="170"/>
      <c r="B237" s="167" t="s">
        <v>513</v>
      </c>
      <c r="C237" s="164">
        <v>200</v>
      </c>
      <c r="D237" s="165">
        <v>6</v>
      </c>
      <c r="E237" s="165">
        <v>2</v>
      </c>
      <c r="F237" s="165">
        <v>8</v>
      </c>
      <c r="G237" s="165">
        <v>80</v>
      </c>
      <c r="H237" s="165">
        <v>0.08</v>
      </c>
      <c r="I237" s="165">
        <v>1.4</v>
      </c>
      <c r="J237" s="165"/>
      <c r="K237" s="165"/>
      <c r="L237" s="165">
        <v>240</v>
      </c>
      <c r="M237" s="165">
        <v>180</v>
      </c>
      <c r="N237" s="165">
        <v>28</v>
      </c>
      <c r="O237" s="165">
        <v>0.2</v>
      </c>
    </row>
    <row r="238" spans="1:1022" x14ac:dyDescent="0.3">
      <c r="A238" s="132" t="s">
        <v>639</v>
      </c>
      <c r="B238" s="133"/>
      <c r="C238" s="168">
        <v>350</v>
      </c>
      <c r="D238" s="165">
        <v>6.6</v>
      </c>
      <c r="E238" s="165">
        <v>2.6</v>
      </c>
      <c r="F238" s="165">
        <v>22.7</v>
      </c>
      <c r="G238" s="165">
        <v>150.5</v>
      </c>
      <c r="H238" s="165">
        <v>0.13</v>
      </c>
      <c r="I238" s="165">
        <v>16.399999999999999</v>
      </c>
      <c r="J238" s="165">
        <v>7.5</v>
      </c>
      <c r="K238" s="165">
        <v>0.3</v>
      </c>
      <c r="L238" s="165">
        <v>264</v>
      </c>
      <c r="M238" s="165">
        <v>196.5</v>
      </c>
      <c r="N238" s="165">
        <v>41.5</v>
      </c>
      <c r="O238" s="165">
        <v>3.5</v>
      </c>
    </row>
    <row r="239" spans="1:1022" x14ac:dyDescent="0.3">
      <c r="A239" s="132" t="s">
        <v>44</v>
      </c>
      <c r="B239" s="133"/>
      <c r="C239" s="171">
        <v>2030</v>
      </c>
      <c r="D239" s="165">
        <v>75.709999999999994</v>
      </c>
      <c r="E239" s="165">
        <v>49.28</v>
      </c>
      <c r="F239" s="165">
        <v>227.69</v>
      </c>
      <c r="G239" s="165">
        <v>1682.17</v>
      </c>
      <c r="H239" s="165">
        <v>1.69</v>
      </c>
      <c r="I239" s="165">
        <v>200.56</v>
      </c>
      <c r="J239" s="165">
        <v>7483.3</v>
      </c>
      <c r="K239" s="165">
        <v>14.7</v>
      </c>
      <c r="L239" s="165">
        <v>582.64</v>
      </c>
      <c r="M239" s="165">
        <v>1540.65</v>
      </c>
      <c r="N239" s="165">
        <v>495.07</v>
      </c>
      <c r="O239" s="165">
        <v>29.78</v>
      </c>
    </row>
    <row r="240" spans="1:1022" x14ac:dyDescent="0.3">
      <c r="A240" s="129" t="s">
        <v>154</v>
      </c>
      <c r="B240" s="128" t="s">
        <v>792</v>
      </c>
      <c r="C240" s="157"/>
      <c r="D240" s="173"/>
      <c r="E240" s="173"/>
      <c r="F240" s="173"/>
      <c r="G240" s="173"/>
      <c r="H240" s="173"/>
      <c r="I240" s="173"/>
      <c r="J240" s="174"/>
      <c r="K240" s="174"/>
      <c r="L240" s="174"/>
      <c r="M240" s="174"/>
      <c r="N240" s="174"/>
      <c r="O240" s="174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  <c r="CW240" s="128"/>
      <c r="CX240" s="128"/>
      <c r="CY240" s="128"/>
      <c r="CZ240" s="128"/>
      <c r="DA240" s="128"/>
      <c r="DB240" s="128"/>
      <c r="DC240" s="128"/>
      <c r="DD240" s="128"/>
      <c r="DE240" s="128"/>
      <c r="DF240" s="128"/>
      <c r="DG240" s="128"/>
      <c r="DH240" s="128"/>
      <c r="DI240" s="128"/>
      <c r="DJ240" s="128"/>
      <c r="DK240" s="128"/>
      <c r="DL240" s="128"/>
      <c r="DM240" s="128"/>
      <c r="DN240" s="128"/>
      <c r="DO240" s="128"/>
      <c r="DP240" s="128"/>
      <c r="DQ240" s="128"/>
      <c r="DR240" s="128"/>
      <c r="DS240" s="128"/>
      <c r="DT240" s="128"/>
      <c r="DU240" s="128"/>
      <c r="DV240" s="128"/>
      <c r="DW240" s="128"/>
      <c r="DX240" s="128"/>
      <c r="DY240" s="128"/>
      <c r="DZ240" s="128"/>
      <c r="EA240" s="128"/>
      <c r="EB240" s="128"/>
      <c r="EC240" s="128"/>
      <c r="ED240" s="128"/>
      <c r="EE240" s="128"/>
      <c r="EF240" s="128"/>
      <c r="EG240" s="128"/>
      <c r="EH240" s="128"/>
      <c r="EI240" s="128"/>
      <c r="EJ240" s="128"/>
      <c r="EK240" s="128"/>
      <c r="EL240" s="128"/>
      <c r="EM240" s="128"/>
      <c r="EN240" s="128"/>
      <c r="EO240" s="128"/>
      <c r="EP240" s="128"/>
      <c r="EQ240" s="128"/>
      <c r="ER240" s="128"/>
      <c r="ES240" s="128"/>
      <c r="ET240" s="128"/>
      <c r="EU240" s="128"/>
      <c r="EV240" s="128"/>
      <c r="EW240" s="128"/>
      <c r="EX240" s="128"/>
      <c r="EY240" s="128"/>
      <c r="EZ240" s="128"/>
      <c r="FA240" s="128"/>
      <c r="FB240" s="128"/>
      <c r="FC240" s="128"/>
      <c r="FD240" s="128"/>
      <c r="FE240" s="128"/>
      <c r="FF240" s="128"/>
      <c r="FG240" s="128"/>
      <c r="FH240" s="128"/>
      <c r="FI240" s="128"/>
      <c r="FJ240" s="128"/>
      <c r="FK240" s="128"/>
      <c r="FL240" s="128"/>
      <c r="FM240" s="128"/>
      <c r="FN240" s="128"/>
      <c r="FO240" s="128"/>
      <c r="FP240" s="128"/>
      <c r="FQ240" s="128"/>
      <c r="FR240" s="128"/>
      <c r="FS240" s="128"/>
      <c r="FT240" s="128"/>
      <c r="FU240" s="128"/>
      <c r="FV240" s="128"/>
      <c r="FW240" s="128"/>
      <c r="FX240" s="128"/>
      <c r="FY240" s="128"/>
      <c r="FZ240" s="128"/>
      <c r="GA240" s="128"/>
      <c r="GB240" s="128"/>
      <c r="GC240" s="128"/>
      <c r="GD240" s="128"/>
      <c r="GE240" s="128"/>
      <c r="GF240" s="128"/>
      <c r="GG240" s="128"/>
      <c r="GH240" s="128"/>
      <c r="GI240" s="128"/>
      <c r="GJ240" s="128"/>
      <c r="GK240" s="128"/>
      <c r="GL240" s="128"/>
      <c r="GM240" s="128"/>
      <c r="GN240" s="128"/>
      <c r="GO240" s="128"/>
      <c r="GP240" s="128"/>
      <c r="GQ240" s="128"/>
      <c r="GR240" s="128"/>
      <c r="GS240" s="128"/>
      <c r="GT240" s="128"/>
      <c r="GU240" s="128"/>
      <c r="GV240" s="128"/>
      <c r="GW240" s="128"/>
      <c r="GX240" s="128"/>
      <c r="GY240" s="128"/>
      <c r="GZ240" s="128"/>
      <c r="HA240" s="128"/>
      <c r="HB240" s="128"/>
      <c r="HC240" s="128"/>
      <c r="HD240" s="128"/>
      <c r="HE240" s="128"/>
      <c r="HF240" s="128"/>
      <c r="HG240" s="128"/>
      <c r="HH240" s="128"/>
      <c r="HI240" s="128"/>
      <c r="HJ240" s="128"/>
      <c r="HK240" s="128"/>
      <c r="HL240" s="128"/>
      <c r="HM240" s="128"/>
      <c r="HN240" s="128"/>
      <c r="HO240" s="128"/>
      <c r="HP240" s="128"/>
      <c r="HQ240" s="128"/>
      <c r="HR240" s="128"/>
      <c r="HS240" s="128"/>
      <c r="HT240" s="128"/>
      <c r="HU240" s="128"/>
      <c r="HV240" s="128"/>
      <c r="HW240" s="128"/>
      <c r="HX240" s="128"/>
      <c r="HY240" s="128"/>
      <c r="HZ240" s="128"/>
      <c r="IA240" s="128"/>
      <c r="IB240" s="128"/>
      <c r="IC240" s="128"/>
      <c r="ID240" s="128"/>
      <c r="IE240" s="128"/>
      <c r="IF240" s="128"/>
      <c r="IG240" s="128"/>
      <c r="IH240" s="128"/>
      <c r="II240" s="128"/>
      <c r="IJ240" s="128"/>
      <c r="IK240" s="128"/>
      <c r="IL240" s="128"/>
      <c r="IM240" s="128"/>
      <c r="IN240" s="128"/>
      <c r="IO240" s="128"/>
      <c r="IP240" s="128"/>
      <c r="IQ240" s="128"/>
      <c r="IR240" s="128"/>
      <c r="IS240" s="128"/>
      <c r="IT240" s="128"/>
      <c r="IU240" s="128"/>
      <c r="IV240" s="128"/>
      <c r="IW240" s="128"/>
      <c r="IX240" s="128"/>
      <c r="IY240" s="128"/>
      <c r="IZ240" s="128"/>
      <c r="JA240" s="128"/>
      <c r="JB240" s="128"/>
      <c r="JC240" s="128"/>
      <c r="JD240" s="128"/>
      <c r="JE240" s="128"/>
      <c r="JF240" s="128"/>
      <c r="JG240" s="128"/>
      <c r="JH240" s="128"/>
      <c r="JI240" s="128"/>
      <c r="JJ240" s="128"/>
      <c r="JK240" s="128"/>
      <c r="JL240" s="128"/>
      <c r="JM240" s="128"/>
      <c r="JN240" s="128"/>
      <c r="JO240" s="128"/>
      <c r="JP240" s="128"/>
      <c r="JQ240" s="128"/>
      <c r="JR240" s="128"/>
      <c r="JS240" s="128"/>
      <c r="JT240" s="128"/>
      <c r="JU240" s="128"/>
      <c r="JV240" s="128"/>
      <c r="JW240" s="128"/>
      <c r="JX240" s="128"/>
      <c r="JY240" s="128"/>
      <c r="JZ240" s="128"/>
      <c r="KA240" s="128"/>
      <c r="KB240" s="128"/>
      <c r="KC240" s="128"/>
      <c r="KD240" s="128"/>
      <c r="KE240" s="128"/>
      <c r="KF240" s="128"/>
      <c r="KG240" s="128"/>
      <c r="KH240" s="128"/>
      <c r="KI240" s="128"/>
      <c r="KJ240" s="128"/>
      <c r="KK240" s="128"/>
      <c r="KL240" s="128"/>
      <c r="KM240" s="128"/>
      <c r="KN240" s="128"/>
      <c r="KO240" s="128"/>
      <c r="KP240" s="128"/>
      <c r="KQ240" s="128"/>
      <c r="KR240" s="128"/>
      <c r="KS240" s="128"/>
      <c r="KT240" s="128"/>
      <c r="KU240" s="128"/>
      <c r="KV240" s="128"/>
      <c r="KW240" s="128"/>
      <c r="KX240" s="128"/>
      <c r="KY240" s="128"/>
      <c r="KZ240" s="128"/>
      <c r="LA240" s="128"/>
      <c r="LB240" s="128"/>
      <c r="LC240" s="128"/>
      <c r="LD240" s="128"/>
      <c r="LE240" s="128"/>
      <c r="LF240" s="128"/>
      <c r="LG240" s="128"/>
      <c r="LH240" s="128"/>
      <c r="LI240" s="128"/>
      <c r="LJ240" s="128"/>
      <c r="LK240" s="128"/>
      <c r="LL240" s="128"/>
      <c r="LM240" s="128"/>
      <c r="LN240" s="128"/>
      <c r="LO240" s="128"/>
      <c r="LP240" s="128"/>
      <c r="LQ240" s="128"/>
      <c r="LR240" s="128"/>
      <c r="LS240" s="128"/>
      <c r="LT240" s="128"/>
      <c r="LU240" s="128"/>
      <c r="LV240" s="128"/>
      <c r="LW240" s="128"/>
      <c r="LX240" s="128"/>
      <c r="LY240" s="128"/>
      <c r="LZ240" s="128"/>
      <c r="MA240" s="128"/>
      <c r="MB240" s="128"/>
      <c r="MC240" s="128"/>
      <c r="MD240" s="128"/>
      <c r="ME240" s="128"/>
      <c r="MF240" s="128"/>
      <c r="MG240" s="128"/>
      <c r="MH240" s="128"/>
      <c r="MI240" s="128"/>
      <c r="MJ240" s="128"/>
      <c r="MK240" s="128"/>
      <c r="ML240" s="128"/>
      <c r="MM240" s="128"/>
      <c r="MN240" s="128"/>
      <c r="MO240" s="128"/>
      <c r="MP240" s="128"/>
      <c r="MQ240" s="128"/>
      <c r="MR240" s="128"/>
      <c r="MS240" s="128"/>
      <c r="MT240" s="128"/>
      <c r="MU240" s="128"/>
      <c r="MV240" s="128"/>
      <c r="MW240" s="128"/>
      <c r="MX240" s="128"/>
      <c r="MY240" s="128"/>
      <c r="MZ240" s="128"/>
      <c r="NA240" s="128"/>
      <c r="NB240" s="128"/>
      <c r="NC240" s="128"/>
      <c r="ND240" s="128"/>
      <c r="NE240" s="128"/>
      <c r="NF240" s="128"/>
      <c r="NG240" s="128"/>
      <c r="NH240" s="128"/>
      <c r="NI240" s="128"/>
      <c r="NJ240" s="128"/>
      <c r="NK240" s="128"/>
      <c r="NL240" s="128"/>
      <c r="NM240" s="128"/>
      <c r="NN240" s="128"/>
      <c r="NO240" s="128"/>
      <c r="NP240" s="128"/>
      <c r="NQ240" s="128"/>
      <c r="NR240" s="128"/>
      <c r="NS240" s="128"/>
      <c r="NT240" s="128"/>
      <c r="NU240" s="128"/>
      <c r="NV240" s="128"/>
      <c r="NW240" s="128"/>
      <c r="NX240" s="128"/>
      <c r="NY240" s="128"/>
      <c r="NZ240" s="128"/>
      <c r="OA240" s="128"/>
      <c r="OB240" s="128"/>
      <c r="OC240" s="128"/>
      <c r="OD240" s="128"/>
      <c r="OE240" s="128"/>
      <c r="OF240" s="128"/>
      <c r="OG240" s="128"/>
      <c r="OH240" s="128"/>
      <c r="OI240" s="128"/>
      <c r="OJ240" s="128"/>
      <c r="OK240" s="128"/>
      <c r="OL240" s="128"/>
      <c r="OM240" s="128"/>
      <c r="ON240" s="128"/>
      <c r="OO240" s="128"/>
      <c r="OP240" s="128"/>
      <c r="OQ240" s="128"/>
      <c r="OR240" s="128"/>
      <c r="OS240" s="128"/>
      <c r="OT240" s="128"/>
      <c r="OU240" s="128"/>
      <c r="OV240" s="128"/>
      <c r="OW240" s="128"/>
      <c r="OX240" s="128"/>
      <c r="OY240" s="128"/>
      <c r="OZ240" s="128"/>
      <c r="PA240" s="128"/>
      <c r="PB240" s="128"/>
      <c r="PC240" s="128"/>
      <c r="PD240" s="128"/>
      <c r="PE240" s="128"/>
      <c r="PF240" s="128"/>
      <c r="PG240" s="128"/>
      <c r="PH240" s="128"/>
      <c r="PI240" s="128"/>
      <c r="PJ240" s="128"/>
      <c r="PK240" s="128"/>
      <c r="PL240" s="128"/>
      <c r="PM240" s="128"/>
      <c r="PN240" s="128"/>
      <c r="PO240" s="128"/>
      <c r="PP240" s="128"/>
      <c r="PQ240" s="128"/>
      <c r="PR240" s="128"/>
      <c r="PS240" s="128"/>
      <c r="PT240" s="128"/>
      <c r="PU240" s="128"/>
      <c r="PV240" s="128"/>
      <c r="PW240" s="128"/>
      <c r="PX240" s="128"/>
      <c r="PY240" s="128"/>
      <c r="PZ240" s="128"/>
      <c r="QA240" s="128"/>
      <c r="QB240" s="128"/>
      <c r="QC240" s="128"/>
      <c r="QD240" s="128"/>
      <c r="QE240" s="128"/>
      <c r="QF240" s="128"/>
      <c r="QG240" s="128"/>
      <c r="QH240" s="128"/>
      <c r="QI240" s="128"/>
      <c r="QJ240" s="128"/>
      <c r="QK240" s="128"/>
      <c r="QL240" s="128"/>
      <c r="QM240" s="128"/>
      <c r="QN240" s="128"/>
      <c r="QO240" s="128"/>
      <c r="QP240" s="128"/>
      <c r="QQ240" s="128"/>
      <c r="QR240" s="128"/>
      <c r="QS240" s="128"/>
      <c r="QT240" s="128"/>
      <c r="QU240" s="128"/>
      <c r="QV240" s="128"/>
      <c r="QW240" s="128"/>
      <c r="QX240" s="128"/>
      <c r="QY240" s="128"/>
      <c r="QZ240" s="128"/>
      <c r="RA240" s="128"/>
      <c r="RB240" s="128"/>
      <c r="RC240" s="128"/>
      <c r="RD240" s="128"/>
      <c r="RE240" s="128"/>
      <c r="RF240" s="128"/>
      <c r="RG240" s="128"/>
      <c r="RH240" s="128"/>
      <c r="RI240" s="128"/>
      <c r="RJ240" s="128"/>
      <c r="RK240" s="128"/>
      <c r="RL240" s="128"/>
      <c r="RM240" s="128"/>
      <c r="RN240" s="128"/>
      <c r="RO240" s="128"/>
      <c r="RP240" s="128"/>
      <c r="RQ240" s="128"/>
      <c r="RR240" s="128"/>
      <c r="RS240" s="128"/>
      <c r="RT240" s="128"/>
      <c r="RU240" s="128"/>
      <c r="RV240" s="128"/>
      <c r="RW240" s="128"/>
      <c r="RX240" s="128"/>
      <c r="RY240" s="128"/>
      <c r="RZ240" s="128"/>
      <c r="SA240" s="128"/>
      <c r="SB240" s="128"/>
      <c r="SC240" s="128"/>
      <c r="SD240" s="128"/>
      <c r="SE240" s="128"/>
      <c r="SF240" s="128"/>
      <c r="SG240" s="128"/>
      <c r="SH240" s="128"/>
      <c r="SI240" s="128"/>
      <c r="SJ240" s="128"/>
      <c r="SK240" s="128"/>
      <c r="SL240" s="128"/>
      <c r="SM240" s="128"/>
      <c r="SN240" s="128"/>
      <c r="SO240" s="128"/>
      <c r="SP240" s="128"/>
      <c r="SQ240" s="128"/>
      <c r="SR240" s="128"/>
      <c r="SS240" s="128"/>
      <c r="ST240" s="128"/>
      <c r="SU240" s="128"/>
      <c r="SV240" s="128"/>
      <c r="SW240" s="128"/>
      <c r="SX240" s="128"/>
      <c r="SY240" s="128"/>
      <c r="SZ240" s="128"/>
      <c r="TA240" s="128"/>
      <c r="TB240" s="128"/>
      <c r="TC240" s="128"/>
      <c r="TD240" s="128"/>
      <c r="TE240" s="128"/>
      <c r="TF240" s="128"/>
      <c r="TG240" s="128"/>
      <c r="TH240" s="128"/>
      <c r="TI240" s="128"/>
      <c r="TJ240" s="128"/>
      <c r="TK240" s="128"/>
      <c r="TL240" s="128"/>
      <c r="TM240" s="128"/>
      <c r="TN240" s="128"/>
      <c r="TO240" s="128"/>
      <c r="TP240" s="128"/>
      <c r="TQ240" s="128"/>
      <c r="TR240" s="128"/>
      <c r="TS240" s="128"/>
      <c r="TT240" s="128"/>
      <c r="TU240" s="128"/>
      <c r="TV240" s="128"/>
      <c r="TW240" s="128"/>
      <c r="TX240" s="128"/>
      <c r="TY240" s="128"/>
      <c r="TZ240" s="128"/>
      <c r="UA240" s="128"/>
      <c r="UB240" s="128"/>
      <c r="UC240" s="128"/>
      <c r="UD240" s="128"/>
      <c r="UE240" s="128"/>
      <c r="UF240" s="128"/>
      <c r="UG240" s="128"/>
      <c r="UH240" s="128"/>
      <c r="UI240" s="128"/>
      <c r="UJ240" s="128"/>
      <c r="UK240" s="128"/>
      <c r="UL240" s="128"/>
      <c r="UM240" s="128"/>
      <c r="UN240" s="128"/>
      <c r="UO240" s="128"/>
      <c r="UP240" s="128"/>
      <c r="UQ240" s="128"/>
      <c r="UR240" s="128"/>
      <c r="US240" s="128"/>
      <c r="UT240" s="128"/>
      <c r="UU240" s="128"/>
      <c r="UV240" s="128"/>
      <c r="UW240" s="128"/>
      <c r="UX240" s="128"/>
      <c r="UY240" s="128"/>
      <c r="UZ240" s="128"/>
      <c r="VA240" s="128"/>
      <c r="VB240" s="128"/>
      <c r="VC240" s="128"/>
      <c r="VD240" s="128"/>
      <c r="VE240" s="128"/>
      <c r="VF240" s="128"/>
      <c r="VG240" s="128"/>
      <c r="VH240" s="128"/>
      <c r="VI240" s="128"/>
      <c r="VJ240" s="128"/>
      <c r="VK240" s="128"/>
      <c r="VL240" s="128"/>
      <c r="VM240" s="128"/>
      <c r="VN240" s="128"/>
      <c r="VO240" s="128"/>
      <c r="VP240" s="128"/>
      <c r="VQ240" s="128"/>
      <c r="VR240" s="128"/>
      <c r="VS240" s="128"/>
      <c r="VT240" s="128"/>
      <c r="VU240" s="128"/>
      <c r="VV240" s="128"/>
      <c r="VW240" s="128"/>
      <c r="VX240" s="128"/>
      <c r="VY240" s="128"/>
      <c r="VZ240" s="128"/>
      <c r="WA240" s="128"/>
      <c r="WB240" s="128"/>
      <c r="WC240" s="128"/>
      <c r="WD240" s="128"/>
      <c r="WE240" s="128"/>
      <c r="WF240" s="128"/>
      <c r="WG240" s="128"/>
      <c r="WH240" s="128"/>
      <c r="WI240" s="128"/>
      <c r="WJ240" s="128"/>
      <c r="WK240" s="128"/>
      <c r="WL240" s="128"/>
      <c r="WM240" s="128"/>
      <c r="WN240" s="128"/>
      <c r="WO240" s="128"/>
      <c r="WP240" s="128"/>
      <c r="WQ240" s="128"/>
      <c r="WR240" s="128"/>
      <c r="WS240" s="128"/>
      <c r="WT240" s="128"/>
      <c r="WU240" s="128"/>
      <c r="WV240" s="128"/>
      <c r="WW240" s="128"/>
      <c r="WX240" s="128"/>
      <c r="WY240" s="128"/>
      <c r="WZ240" s="128"/>
      <c r="XA240" s="128"/>
      <c r="XB240" s="128"/>
      <c r="XC240" s="128"/>
      <c r="XD240" s="128"/>
      <c r="XE240" s="128"/>
      <c r="XF240" s="128"/>
      <c r="XG240" s="128"/>
      <c r="XH240" s="128"/>
      <c r="XI240" s="128"/>
      <c r="XJ240" s="128"/>
      <c r="XK240" s="128"/>
      <c r="XL240" s="128"/>
      <c r="XM240" s="128"/>
      <c r="XN240" s="128"/>
      <c r="XO240" s="128"/>
      <c r="XP240" s="128"/>
      <c r="XQ240" s="128"/>
      <c r="XR240" s="128"/>
      <c r="XS240" s="128"/>
      <c r="XT240" s="128"/>
      <c r="XU240" s="128"/>
      <c r="XV240" s="128"/>
      <c r="XW240" s="128"/>
      <c r="XX240" s="128"/>
      <c r="XY240" s="128"/>
      <c r="XZ240" s="128"/>
      <c r="YA240" s="128"/>
      <c r="YB240" s="128"/>
      <c r="YC240" s="128"/>
      <c r="YD240" s="128"/>
      <c r="YE240" s="128"/>
      <c r="YF240" s="128"/>
      <c r="YG240" s="128"/>
      <c r="YH240" s="128"/>
      <c r="YI240" s="128"/>
      <c r="YJ240" s="128"/>
      <c r="YK240" s="128"/>
      <c r="YL240" s="128"/>
      <c r="YM240" s="128"/>
      <c r="YN240" s="128"/>
      <c r="YO240" s="128"/>
      <c r="YP240" s="128"/>
      <c r="YQ240" s="128"/>
      <c r="YR240" s="128"/>
      <c r="YS240" s="128"/>
      <c r="YT240" s="128"/>
      <c r="YU240" s="128"/>
      <c r="YV240" s="128"/>
      <c r="YW240" s="128"/>
      <c r="YX240" s="128"/>
      <c r="YY240" s="128"/>
      <c r="YZ240" s="128"/>
      <c r="ZA240" s="128"/>
      <c r="ZB240" s="128"/>
      <c r="ZC240" s="128"/>
      <c r="ZD240" s="128"/>
      <c r="ZE240" s="128"/>
      <c r="ZF240" s="128"/>
      <c r="ZG240" s="128"/>
      <c r="ZH240" s="128"/>
      <c r="ZI240" s="128"/>
      <c r="ZJ240" s="128"/>
      <c r="ZK240" s="128"/>
      <c r="ZL240" s="128"/>
      <c r="ZM240" s="128"/>
      <c r="ZN240" s="128"/>
      <c r="ZO240" s="128"/>
      <c r="ZP240" s="128"/>
      <c r="ZQ240" s="128"/>
      <c r="ZR240" s="128"/>
      <c r="ZS240" s="128"/>
      <c r="ZT240" s="128"/>
      <c r="ZU240" s="128"/>
      <c r="ZV240" s="128"/>
      <c r="ZW240" s="128"/>
      <c r="ZX240" s="128"/>
      <c r="ZY240" s="128"/>
      <c r="ZZ240" s="128"/>
      <c r="AAA240" s="128"/>
      <c r="AAB240" s="128"/>
      <c r="AAC240" s="128"/>
      <c r="AAD240" s="128"/>
      <c r="AAE240" s="128"/>
      <c r="AAF240" s="128"/>
      <c r="AAG240" s="128"/>
      <c r="AAH240" s="128"/>
      <c r="AAI240" s="128"/>
      <c r="AAJ240" s="128"/>
      <c r="AAK240" s="128"/>
      <c r="AAL240" s="128"/>
      <c r="AAM240" s="128"/>
      <c r="AAN240" s="128"/>
      <c r="AAO240" s="128"/>
      <c r="AAP240" s="128"/>
      <c r="AAQ240" s="128"/>
      <c r="AAR240" s="128"/>
      <c r="AAS240" s="128"/>
      <c r="AAT240" s="128"/>
      <c r="AAU240" s="128"/>
      <c r="AAV240" s="128"/>
      <c r="AAW240" s="128"/>
      <c r="AAX240" s="128"/>
      <c r="AAY240" s="128"/>
      <c r="AAZ240" s="128"/>
      <c r="ABA240" s="128"/>
      <c r="ABB240" s="128"/>
      <c r="ABC240" s="128"/>
      <c r="ABD240" s="128"/>
      <c r="ABE240" s="128"/>
      <c r="ABF240" s="128"/>
      <c r="ABG240" s="128"/>
      <c r="ABH240" s="128"/>
      <c r="ABI240" s="128"/>
      <c r="ABJ240" s="128"/>
      <c r="ABK240" s="128"/>
      <c r="ABL240" s="128"/>
      <c r="ABM240" s="128"/>
      <c r="ABN240" s="128"/>
      <c r="ABO240" s="128"/>
      <c r="ABP240" s="128"/>
      <c r="ABQ240" s="128"/>
      <c r="ABR240" s="128"/>
      <c r="ABS240" s="128"/>
      <c r="ABT240" s="128"/>
      <c r="ABU240" s="128"/>
      <c r="ABV240" s="128"/>
      <c r="ABW240" s="128"/>
      <c r="ABX240" s="128"/>
      <c r="ABY240" s="128"/>
      <c r="ABZ240" s="128"/>
      <c r="ACA240" s="128"/>
      <c r="ACB240" s="128"/>
      <c r="ACC240" s="128"/>
      <c r="ACD240" s="128"/>
      <c r="ACE240" s="128"/>
      <c r="ACF240" s="128"/>
      <c r="ACG240" s="128"/>
      <c r="ACH240" s="128"/>
      <c r="ACI240" s="128"/>
      <c r="ACJ240" s="128"/>
      <c r="ACK240" s="128"/>
      <c r="ACL240" s="128"/>
      <c r="ACM240" s="128"/>
      <c r="ACN240" s="128"/>
      <c r="ACO240" s="128"/>
      <c r="ACP240" s="128"/>
      <c r="ACQ240" s="128"/>
      <c r="ACR240" s="128"/>
      <c r="ACS240" s="128"/>
      <c r="ACT240" s="128"/>
      <c r="ACU240" s="128"/>
      <c r="ACV240" s="128"/>
      <c r="ACW240" s="128"/>
      <c r="ACX240" s="128"/>
      <c r="ACY240" s="128"/>
      <c r="ACZ240" s="128"/>
      <c r="ADA240" s="128"/>
      <c r="ADB240" s="128"/>
      <c r="ADC240" s="128"/>
      <c r="ADD240" s="128"/>
      <c r="ADE240" s="128"/>
      <c r="ADF240" s="128"/>
      <c r="ADG240" s="128"/>
      <c r="ADH240" s="128"/>
      <c r="ADI240" s="128"/>
      <c r="ADJ240" s="128"/>
      <c r="ADK240" s="128"/>
      <c r="ADL240" s="128"/>
      <c r="ADM240" s="128"/>
      <c r="ADN240" s="128"/>
      <c r="ADO240" s="128"/>
      <c r="ADP240" s="128"/>
      <c r="ADQ240" s="128"/>
      <c r="ADR240" s="128"/>
      <c r="ADS240" s="128"/>
      <c r="ADT240" s="128"/>
      <c r="ADU240" s="128"/>
      <c r="ADV240" s="128"/>
      <c r="ADW240" s="128"/>
      <c r="ADX240" s="128"/>
      <c r="ADY240" s="128"/>
      <c r="ADZ240" s="128"/>
      <c r="AEA240" s="128"/>
      <c r="AEB240" s="128"/>
      <c r="AEC240" s="128"/>
      <c r="AED240" s="128"/>
      <c r="AEE240" s="128"/>
      <c r="AEF240" s="128"/>
      <c r="AEG240" s="128"/>
      <c r="AEH240" s="128"/>
      <c r="AEI240" s="128"/>
      <c r="AEJ240" s="128"/>
      <c r="AEK240" s="128"/>
      <c r="AEL240" s="128"/>
      <c r="AEM240" s="128"/>
      <c r="AEN240" s="128"/>
      <c r="AEO240" s="128"/>
      <c r="AEP240" s="128"/>
      <c r="AEQ240" s="128"/>
      <c r="AER240" s="128"/>
      <c r="AES240" s="128"/>
      <c r="AET240" s="128"/>
      <c r="AEU240" s="128"/>
      <c r="AEV240" s="128"/>
      <c r="AEW240" s="128"/>
      <c r="AEX240" s="128"/>
      <c r="AEY240" s="128"/>
      <c r="AEZ240" s="128"/>
      <c r="AFA240" s="128"/>
      <c r="AFB240" s="128"/>
      <c r="AFC240" s="128"/>
      <c r="AFD240" s="128"/>
      <c r="AFE240" s="128"/>
      <c r="AFF240" s="128"/>
      <c r="AFG240" s="128"/>
      <c r="AFH240" s="128"/>
      <c r="AFI240" s="128"/>
      <c r="AFJ240" s="128"/>
      <c r="AFK240" s="128"/>
      <c r="AFL240" s="128"/>
      <c r="AFM240" s="128"/>
      <c r="AFN240" s="128"/>
      <c r="AFO240" s="128"/>
      <c r="AFP240" s="128"/>
      <c r="AFQ240" s="128"/>
      <c r="AFR240" s="128"/>
      <c r="AFS240" s="128"/>
      <c r="AFT240" s="128"/>
      <c r="AFU240" s="128"/>
      <c r="AFV240" s="128"/>
      <c r="AFW240" s="128"/>
      <c r="AFX240" s="128"/>
      <c r="AFY240" s="128"/>
      <c r="AFZ240" s="128"/>
      <c r="AGA240" s="128"/>
      <c r="AGB240" s="128"/>
      <c r="AGC240" s="128"/>
      <c r="AGD240" s="128"/>
      <c r="AGE240" s="128"/>
      <c r="AGF240" s="128"/>
      <c r="AGG240" s="128"/>
      <c r="AGH240" s="128"/>
      <c r="AGI240" s="128"/>
      <c r="AGJ240" s="128"/>
      <c r="AGK240" s="128"/>
      <c r="AGL240" s="128"/>
      <c r="AGM240" s="128"/>
      <c r="AGN240" s="128"/>
      <c r="AGO240" s="128"/>
      <c r="AGP240" s="128"/>
      <c r="AGQ240" s="128"/>
      <c r="AGR240" s="128"/>
      <c r="AGS240" s="128"/>
      <c r="AGT240" s="128"/>
      <c r="AGU240" s="128"/>
      <c r="AGV240" s="128"/>
      <c r="AGW240" s="128"/>
      <c r="AGX240" s="128"/>
      <c r="AGY240" s="128"/>
      <c r="AGZ240" s="128"/>
      <c r="AHA240" s="128"/>
      <c r="AHB240" s="128"/>
      <c r="AHC240" s="128"/>
      <c r="AHD240" s="128"/>
      <c r="AHE240" s="128"/>
      <c r="AHF240" s="128"/>
      <c r="AHG240" s="128"/>
      <c r="AHH240" s="128"/>
      <c r="AHI240" s="128"/>
      <c r="AHJ240" s="128"/>
      <c r="AHK240" s="128"/>
      <c r="AHL240" s="128"/>
      <c r="AHM240" s="128"/>
      <c r="AHN240" s="128"/>
      <c r="AHO240" s="128"/>
      <c r="AHP240" s="128"/>
      <c r="AHQ240" s="128"/>
      <c r="AHR240" s="128"/>
      <c r="AHS240" s="128"/>
      <c r="AHT240" s="128"/>
      <c r="AHU240" s="128"/>
      <c r="AHV240" s="128"/>
      <c r="AHW240" s="128"/>
      <c r="AHX240" s="128"/>
      <c r="AHY240" s="128"/>
      <c r="AHZ240" s="128"/>
      <c r="AIA240" s="128"/>
      <c r="AIB240" s="128"/>
      <c r="AIC240" s="128"/>
      <c r="AID240" s="128"/>
      <c r="AIE240" s="128"/>
      <c r="AIF240" s="128"/>
      <c r="AIG240" s="128"/>
      <c r="AIH240" s="128"/>
      <c r="AII240" s="128"/>
      <c r="AIJ240" s="128"/>
      <c r="AIK240" s="128"/>
      <c r="AIL240" s="128"/>
      <c r="AIM240" s="128"/>
      <c r="AIN240" s="128"/>
      <c r="AIO240" s="128"/>
      <c r="AIP240" s="128"/>
      <c r="AIQ240" s="128"/>
      <c r="AIR240" s="128"/>
      <c r="AIS240" s="128"/>
      <c r="AIT240" s="128"/>
      <c r="AIU240" s="128"/>
      <c r="AIV240" s="128"/>
      <c r="AIW240" s="128"/>
      <c r="AIX240" s="128"/>
      <c r="AIY240" s="128"/>
      <c r="AIZ240" s="128"/>
      <c r="AJA240" s="128"/>
      <c r="AJB240" s="128"/>
      <c r="AJC240" s="128"/>
      <c r="AJD240" s="128"/>
      <c r="AJE240" s="128"/>
      <c r="AJF240" s="128"/>
      <c r="AJG240" s="128"/>
      <c r="AJH240" s="128"/>
      <c r="AJI240" s="128"/>
      <c r="AJJ240" s="128"/>
      <c r="AJK240" s="128"/>
      <c r="AJL240" s="128"/>
      <c r="AJM240" s="128"/>
      <c r="AJN240" s="128"/>
      <c r="AJO240" s="128"/>
      <c r="AJP240" s="128"/>
      <c r="AJQ240" s="128"/>
      <c r="AJR240" s="128"/>
      <c r="AJS240" s="128"/>
      <c r="AJT240" s="128"/>
      <c r="AJU240" s="128"/>
      <c r="AJV240" s="128"/>
      <c r="AJW240" s="128"/>
      <c r="AJX240" s="128"/>
      <c r="AJY240" s="128"/>
      <c r="AJZ240" s="128"/>
      <c r="AKA240" s="128"/>
      <c r="AKB240" s="128"/>
      <c r="AKC240" s="128"/>
      <c r="AKD240" s="128"/>
      <c r="AKE240" s="128"/>
      <c r="AKF240" s="128"/>
      <c r="AKG240" s="128"/>
      <c r="AKH240" s="128"/>
      <c r="AKI240" s="128"/>
      <c r="AKJ240" s="128"/>
      <c r="AKK240" s="128"/>
      <c r="AKL240" s="128"/>
      <c r="AKM240" s="128"/>
      <c r="AKN240" s="128"/>
      <c r="AKO240" s="128"/>
      <c r="AKP240" s="128"/>
      <c r="AKQ240" s="128"/>
      <c r="AKR240" s="128"/>
      <c r="AKS240" s="128"/>
      <c r="AKT240" s="128"/>
      <c r="AKU240" s="128"/>
      <c r="AKV240" s="128"/>
      <c r="AKW240" s="128"/>
      <c r="AKX240" s="128"/>
      <c r="AKY240" s="128"/>
      <c r="AKZ240" s="128"/>
      <c r="ALA240" s="128"/>
      <c r="ALB240" s="128"/>
      <c r="ALC240" s="128"/>
      <c r="ALD240" s="128"/>
      <c r="ALE240" s="128"/>
      <c r="ALF240" s="128"/>
      <c r="ALG240" s="128"/>
      <c r="ALH240" s="128"/>
      <c r="ALI240" s="128"/>
      <c r="ALJ240" s="128"/>
      <c r="ALK240" s="128"/>
      <c r="ALL240" s="128"/>
      <c r="ALM240" s="128"/>
      <c r="ALN240" s="128"/>
      <c r="ALO240" s="128"/>
      <c r="ALP240" s="128"/>
      <c r="ALQ240" s="128"/>
      <c r="ALR240" s="128"/>
      <c r="ALS240" s="128"/>
      <c r="ALT240" s="128"/>
      <c r="ALU240" s="128"/>
      <c r="ALV240" s="128"/>
      <c r="ALW240" s="128"/>
      <c r="ALX240" s="128"/>
      <c r="ALY240" s="128"/>
      <c r="ALZ240" s="128"/>
      <c r="AMA240" s="128"/>
      <c r="AMB240" s="128"/>
      <c r="AMC240" s="128"/>
      <c r="AMD240" s="128"/>
      <c r="AME240" s="128"/>
      <c r="AMF240" s="128"/>
      <c r="AMG240" s="128"/>
      <c r="AMH240" s="128"/>
    </row>
    <row r="241" spans="1:1022" x14ac:dyDescent="0.3">
      <c r="A241" s="129" t="s">
        <v>155</v>
      </c>
      <c r="B241" s="128" t="s">
        <v>156</v>
      </c>
      <c r="C241" s="13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28"/>
      <c r="DE241" s="128"/>
      <c r="DF241" s="128"/>
      <c r="DG241" s="128"/>
      <c r="DH241" s="128"/>
      <c r="DI241" s="128"/>
      <c r="DJ241" s="128"/>
      <c r="DK241" s="128"/>
      <c r="DL241" s="128"/>
      <c r="DM241" s="128"/>
      <c r="DN241" s="128"/>
      <c r="DO241" s="128"/>
      <c r="DP241" s="128"/>
      <c r="DQ241" s="128"/>
      <c r="DR241" s="128"/>
      <c r="DS241" s="128"/>
      <c r="DT241" s="128"/>
      <c r="DU241" s="128"/>
      <c r="DV241" s="128"/>
      <c r="DW241" s="128"/>
      <c r="DX241" s="128"/>
      <c r="DY241" s="128"/>
      <c r="DZ241" s="128"/>
      <c r="EA241" s="128"/>
      <c r="EB241" s="128"/>
      <c r="EC241" s="128"/>
      <c r="ED241" s="128"/>
      <c r="EE241" s="128"/>
      <c r="EF241" s="128"/>
      <c r="EG241" s="128"/>
      <c r="EH241" s="128"/>
      <c r="EI241" s="128"/>
      <c r="EJ241" s="128"/>
      <c r="EK241" s="128"/>
      <c r="EL241" s="128"/>
      <c r="EM241" s="128"/>
      <c r="EN241" s="128"/>
      <c r="EO241" s="128"/>
      <c r="EP241" s="128"/>
      <c r="EQ241" s="128"/>
      <c r="ER241" s="128"/>
      <c r="ES241" s="128"/>
      <c r="ET241" s="128"/>
      <c r="EU241" s="128"/>
      <c r="EV241" s="128"/>
      <c r="EW241" s="128"/>
      <c r="EX241" s="128"/>
      <c r="EY241" s="128"/>
      <c r="EZ241" s="128"/>
      <c r="FA241" s="128"/>
      <c r="FB241" s="128"/>
      <c r="FC241" s="128"/>
      <c r="FD241" s="128"/>
      <c r="FE241" s="128"/>
      <c r="FF241" s="128"/>
      <c r="FG241" s="128"/>
      <c r="FH241" s="128"/>
      <c r="FI241" s="128"/>
      <c r="FJ241" s="128"/>
      <c r="FK241" s="128"/>
      <c r="FL241" s="128"/>
      <c r="FM241" s="128"/>
      <c r="FN241" s="128"/>
      <c r="FO241" s="128"/>
      <c r="FP241" s="128"/>
      <c r="FQ241" s="128"/>
      <c r="FR241" s="128"/>
      <c r="FS241" s="128"/>
      <c r="FT241" s="128"/>
      <c r="FU241" s="128"/>
      <c r="FV241" s="128"/>
      <c r="FW241" s="128"/>
      <c r="FX241" s="128"/>
      <c r="FY241" s="128"/>
      <c r="FZ241" s="128"/>
      <c r="GA241" s="128"/>
      <c r="GB241" s="128"/>
      <c r="GC241" s="128"/>
      <c r="GD241" s="128"/>
      <c r="GE241" s="128"/>
      <c r="GF241" s="128"/>
      <c r="GG241" s="128"/>
      <c r="GH241" s="128"/>
      <c r="GI241" s="128"/>
      <c r="GJ241" s="128"/>
      <c r="GK241" s="128"/>
      <c r="GL241" s="128"/>
      <c r="GM241" s="128"/>
      <c r="GN241" s="128"/>
      <c r="GO241" s="128"/>
      <c r="GP241" s="128"/>
      <c r="GQ241" s="128"/>
      <c r="GR241" s="128"/>
      <c r="GS241" s="128"/>
      <c r="GT241" s="128"/>
      <c r="GU241" s="128"/>
      <c r="GV241" s="128"/>
      <c r="GW241" s="128"/>
      <c r="GX241" s="128"/>
      <c r="GY241" s="128"/>
      <c r="GZ241" s="128"/>
      <c r="HA241" s="128"/>
      <c r="HB241" s="128"/>
      <c r="HC241" s="128"/>
      <c r="HD241" s="128"/>
      <c r="HE241" s="128"/>
      <c r="HF241" s="128"/>
      <c r="HG241" s="128"/>
      <c r="HH241" s="128"/>
      <c r="HI241" s="128"/>
      <c r="HJ241" s="128"/>
      <c r="HK241" s="128"/>
      <c r="HL241" s="128"/>
      <c r="HM241" s="128"/>
      <c r="HN241" s="128"/>
      <c r="HO241" s="128"/>
      <c r="HP241" s="128"/>
      <c r="HQ241" s="128"/>
      <c r="HR241" s="128"/>
      <c r="HS241" s="128"/>
      <c r="HT241" s="128"/>
      <c r="HU241" s="128"/>
      <c r="HV241" s="128"/>
      <c r="HW241" s="128"/>
      <c r="HX241" s="128"/>
      <c r="HY241" s="128"/>
      <c r="HZ241" s="128"/>
      <c r="IA241" s="128"/>
      <c r="IB241" s="128"/>
      <c r="IC241" s="128"/>
      <c r="ID241" s="128"/>
      <c r="IE241" s="128"/>
      <c r="IF241" s="128"/>
      <c r="IG241" s="128"/>
      <c r="IH241" s="128"/>
      <c r="II241" s="128"/>
      <c r="IJ241" s="128"/>
      <c r="IK241" s="128"/>
      <c r="IL241" s="128"/>
      <c r="IM241" s="128"/>
      <c r="IN241" s="128"/>
      <c r="IO241" s="128"/>
      <c r="IP241" s="128"/>
      <c r="IQ241" s="128"/>
      <c r="IR241" s="128"/>
      <c r="IS241" s="128"/>
      <c r="IT241" s="128"/>
      <c r="IU241" s="128"/>
      <c r="IV241" s="128"/>
      <c r="IW241" s="128"/>
      <c r="IX241" s="128"/>
      <c r="IY241" s="128"/>
      <c r="IZ241" s="128"/>
      <c r="JA241" s="128"/>
      <c r="JB241" s="128"/>
      <c r="JC241" s="128"/>
      <c r="JD241" s="128"/>
      <c r="JE241" s="128"/>
      <c r="JF241" s="128"/>
      <c r="JG241" s="128"/>
      <c r="JH241" s="128"/>
      <c r="JI241" s="128"/>
      <c r="JJ241" s="128"/>
      <c r="JK241" s="128"/>
      <c r="JL241" s="128"/>
      <c r="JM241" s="128"/>
      <c r="JN241" s="128"/>
      <c r="JO241" s="128"/>
      <c r="JP241" s="128"/>
      <c r="JQ241" s="128"/>
      <c r="JR241" s="128"/>
      <c r="JS241" s="128"/>
      <c r="JT241" s="128"/>
      <c r="JU241" s="128"/>
      <c r="JV241" s="128"/>
      <c r="JW241" s="128"/>
      <c r="JX241" s="128"/>
      <c r="JY241" s="128"/>
      <c r="JZ241" s="128"/>
      <c r="KA241" s="128"/>
      <c r="KB241" s="128"/>
      <c r="KC241" s="128"/>
      <c r="KD241" s="128"/>
      <c r="KE241" s="128"/>
      <c r="KF241" s="128"/>
      <c r="KG241" s="128"/>
      <c r="KH241" s="128"/>
      <c r="KI241" s="128"/>
      <c r="KJ241" s="128"/>
      <c r="KK241" s="128"/>
      <c r="KL241" s="128"/>
      <c r="KM241" s="128"/>
      <c r="KN241" s="128"/>
      <c r="KO241" s="128"/>
      <c r="KP241" s="128"/>
      <c r="KQ241" s="128"/>
      <c r="KR241" s="128"/>
      <c r="KS241" s="128"/>
      <c r="KT241" s="128"/>
      <c r="KU241" s="128"/>
      <c r="KV241" s="128"/>
      <c r="KW241" s="128"/>
      <c r="KX241" s="128"/>
      <c r="KY241" s="128"/>
      <c r="KZ241" s="128"/>
      <c r="LA241" s="128"/>
      <c r="LB241" s="128"/>
      <c r="LC241" s="128"/>
      <c r="LD241" s="128"/>
      <c r="LE241" s="128"/>
      <c r="LF241" s="128"/>
      <c r="LG241" s="128"/>
      <c r="LH241" s="128"/>
      <c r="LI241" s="128"/>
      <c r="LJ241" s="128"/>
      <c r="LK241" s="128"/>
      <c r="LL241" s="128"/>
      <c r="LM241" s="128"/>
      <c r="LN241" s="128"/>
      <c r="LO241" s="128"/>
      <c r="LP241" s="128"/>
      <c r="LQ241" s="128"/>
      <c r="LR241" s="128"/>
      <c r="LS241" s="128"/>
      <c r="LT241" s="128"/>
      <c r="LU241" s="128"/>
      <c r="LV241" s="128"/>
      <c r="LW241" s="128"/>
      <c r="LX241" s="128"/>
      <c r="LY241" s="128"/>
      <c r="LZ241" s="128"/>
      <c r="MA241" s="128"/>
      <c r="MB241" s="128"/>
      <c r="MC241" s="128"/>
      <c r="MD241" s="128"/>
      <c r="ME241" s="128"/>
      <c r="MF241" s="128"/>
      <c r="MG241" s="128"/>
      <c r="MH241" s="128"/>
      <c r="MI241" s="128"/>
      <c r="MJ241" s="128"/>
      <c r="MK241" s="128"/>
      <c r="ML241" s="128"/>
      <c r="MM241" s="128"/>
      <c r="MN241" s="128"/>
      <c r="MO241" s="128"/>
      <c r="MP241" s="128"/>
      <c r="MQ241" s="128"/>
      <c r="MR241" s="128"/>
      <c r="MS241" s="128"/>
      <c r="MT241" s="128"/>
      <c r="MU241" s="128"/>
      <c r="MV241" s="128"/>
      <c r="MW241" s="128"/>
      <c r="MX241" s="128"/>
      <c r="MY241" s="128"/>
      <c r="MZ241" s="128"/>
      <c r="NA241" s="128"/>
      <c r="NB241" s="128"/>
      <c r="NC241" s="128"/>
      <c r="ND241" s="128"/>
      <c r="NE241" s="128"/>
      <c r="NF241" s="128"/>
      <c r="NG241" s="128"/>
      <c r="NH241" s="128"/>
      <c r="NI241" s="128"/>
      <c r="NJ241" s="128"/>
      <c r="NK241" s="128"/>
      <c r="NL241" s="128"/>
      <c r="NM241" s="128"/>
      <c r="NN241" s="128"/>
      <c r="NO241" s="128"/>
      <c r="NP241" s="128"/>
      <c r="NQ241" s="128"/>
      <c r="NR241" s="128"/>
      <c r="NS241" s="128"/>
      <c r="NT241" s="128"/>
      <c r="NU241" s="128"/>
      <c r="NV241" s="128"/>
      <c r="NW241" s="128"/>
      <c r="NX241" s="128"/>
      <c r="NY241" s="128"/>
      <c r="NZ241" s="128"/>
      <c r="OA241" s="128"/>
      <c r="OB241" s="128"/>
      <c r="OC241" s="128"/>
      <c r="OD241" s="128"/>
      <c r="OE241" s="128"/>
      <c r="OF241" s="128"/>
      <c r="OG241" s="128"/>
      <c r="OH241" s="128"/>
      <c r="OI241" s="128"/>
      <c r="OJ241" s="128"/>
      <c r="OK241" s="128"/>
      <c r="OL241" s="128"/>
      <c r="OM241" s="128"/>
      <c r="ON241" s="128"/>
      <c r="OO241" s="128"/>
      <c r="OP241" s="128"/>
      <c r="OQ241" s="128"/>
      <c r="OR241" s="128"/>
      <c r="OS241" s="128"/>
      <c r="OT241" s="128"/>
      <c r="OU241" s="128"/>
      <c r="OV241" s="128"/>
      <c r="OW241" s="128"/>
      <c r="OX241" s="128"/>
      <c r="OY241" s="128"/>
      <c r="OZ241" s="128"/>
      <c r="PA241" s="128"/>
      <c r="PB241" s="128"/>
      <c r="PC241" s="128"/>
      <c r="PD241" s="128"/>
      <c r="PE241" s="128"/>
      <c r="PF241" s="128"/>
      <c r="PG241" s="128"/>
      <c r="PH241" s="128"/>
      <c r="PI241" s="128"/>
      <c r="PJ241" s="128"/>
      <c r="PK241" s="128"/>
      <c r="PL241" s="128"/>
      <c r="PM241" s="128"/>
      <c r="PN241" s="128"/>
      <c r="PO241" s="128"/>
      <c r="PP241" s="128"/>
      <c r="PQ241" s="128"/>
      <c r="PR241" s="128"/>
      <c r="PS241" s="128"/>
      <c r="PT241" s="128"/>
      <c r="PU241" s="128"/>
      <c r="PV241" s="128"/>
      <c r="PW241" s="128"/>
      <c r="PX241" s="128"/>
      <c r="PY241" s="128"/>
      <c r="PZ241" s="128"/>
      <c r="QA241" s="128"/>
      <c r="QB241" s="128"/>
      <c r="QC241" s="128"/>
      <c r="QD241" s="128"/>
      <c r="QE241" s="128"/>
      <c r="QF241" s="128"/>
      <c r="QG241" s="128"/>
      <c r="QH241" s="128"/>
      <c r="QI241" s="128"/>
      <c r="QJ241" s="128"/>
      <c r="QK241" s="128"/>
      <c r="QL241" s="128"/>
      <c r="QM241" s="128"/>
      <c r="QN241" s="128"/>
      <c r="QO241" s="128"/>
      <c r="QP241" s="128"/>
      <c r="QQ241" s="128"/>
      <c r="QR241" s="128"/>
      <c r="QS241" s="128"/>
      <c r="QT241" s="128"/>
      <c r="QU241" s="128"/>
      <c r="QV241" s="128"/>
      <c r="QW241" s="128"/>
      <c r="QX241" s="128"/>
      <c r="QY241" s="128"/>
      <c r="QZ241" s="128"/>
      <c r="RA241" s="128"/>
      <c r="RB241" s="128"/>
      <c r="RC241" s="128"/>
      <c r="RD241" s="128"/>
      <c r="RE241" s="128"/>
      <c r="RF241" s="128"/>
      <c r="RG241" s="128"/>
      <c r="RH241" s="128"/>
      <c r="RI241" s="128"/>
      <c r="RJ241" s="128"/>
      <c r="RK241" s="128"/>
      <c r="RL241" s="128"/>
      <c r="RM241" s="128"/>
      <c r="RN241" s="128"/>
      <c r="RO241" s="128"/>
      <c r="RP241" s="128"/>
      <c r="RQ241" s="128"/>
      <c r="RR241" s="128"/>
      <c r="RS241" s="128"/>
      <c r="RT241" s="128"/>
      <c r="RU241" s="128"/>
      <c r="RV241" s="128"/>
      <c r="RW241" s="128"/>
      <c r="RX241" s="128"/>
      <c r="RY241" s="128"/>
      <c r="RZ241" s="128"/>
      <c r="SA241" s="128"/>
      <c r="SB241" s="128"/>
      <c r="SC241" s="128"/>
      <c r="SD241" s="128"/>
      <c r="SE241" s="128"/>
      <c r="SF241" s="128"/>
      <c r="SG241" s="128"/>
      <c r="SH241" s="128"/>
      <c r="SI241" s="128"/>
      <c r="SJ241" s="128"/>
      <c r="SK241" s="128"/>
      <c r="SL241" s="128"/>
      <c r="SM241" s="128"/>
      <c r="SN241" s="128"/>
      <c r="SO241" s="128"/>
      <c r="SP241" s="128"/>
      <c r="SQ241" s="128"/>
      <c r="SR241" s="128"/>
      <c r="SS241" s="128"/>
      <c r="ST241" s="128"/>
      <c r="SU241" s="128"/>
      <c r="SV241" s="128"/>
      <c r="SW241" s="128"/>
      <c r="SX241" s="128"/>
      <c r="SY241" s="128"/>
      <c r="SZ241" s="128"/>
      <c r="TA241" s="128"/>
      <c r="TB241" s="128"/>
      <c r="TC241" s="128"/>
      <c r="TD241" s="128"/>
      <c r="TE241" s="128"/>
      <c r="TF241" s="128"/>
      <c r="TG241" s="128"/>
      <c r="TH241" s="128"/>
      <c r="TI241" s="128"/>
      <c r="TJ241" s="128"/>
      <c r="TK241" s="128"/>
      <c r="TL241" s="128"/>
      <c r="TM241" s="128"/>
      <c r="TN241" s="128"/>
      <c r="TO241" s="128"/>
      <c r="TP241" s="128"/>
      <c r="TQ241" s="128"/>
      <c r="TR241" s="128"/>
      <c r="TS241" s="128"/>
      <c r="TT241" s="128"/>
      <c r="TU241" s="128"/>
      <c r="TV241" s="128"/>
      <c r="TW241" s="128"/>
      <c r="TX241" s="128"/>
      <c r="TY241" s="128"/>
      <c r="TZ241" s="128"/>
      <c r="UA241" s="128"/>
      <c r="UB241" s="128"/>
      <c r="UC241" s="128"/>
      <c r="UD241" s="128"/>
      <c r="UE241" s="128"/>
      <c r="UF241" s="128"/>
      <c r="UG241" s="128"/>
      <c r="UH241" s="128"/>
      <c r="UI241" s="128"/>
      <c r="UJ241" s="128"/>
      <c r="UK241" s="128"/>
      <c r="UL241" s="128"/>
      <c r="UM241" s="128"/>
      <c r="UN241" s="128"/>
      <c r="UO241" s="128"/>
      <c r="UP241" s="128"/>
      <c r="UQ241" s="128"/>
      <c r="UR241" s="128"/>
      <c r="US241" s="128"/>
      <c r="UT241" s="128"/>
      <c r="UU241" s="128"/>
      <c r="UV241" s="128"/>
      <c r="UW241" s="128"/>
      <c r="UX241" s="128"/>
      <c r="UY241" s="128"/>
      <c r="UZ241" s="128"/>
      <c r="VA241" s="128"/>
      <c r="VB241" s="128"/>
      <c r="VC241" s="128"/>
      <c r="VD241" s="128"/>
      <c r="VE241" s="128"/>
      <c r="VF241" s="128"/>
      <c r="VG241" s="128"/>
      <c r="VH241" s="128"/>
      <c r="VI241" s="128"/>
      <c r="VJ241" s="128"/>
      <c r="VK241" s="128"/>
      <c r="VL241" s="128"/>
      <c r="VM241" s="128"/>
      <c r="VN241" s="128"/>
      <c r="VO241" s="128"/>
      <c r="VP241" s="128"/>
      <c r="VQ241" s="128"/>
      <c r="VR241" s="128"/>
      <c r="VS241" s="128"/>
      <c r="VT241" s="128"/>
      <c r="VU241" s="128"/>
      <c r="VV241" s="128"/>
      <c r="VW241" s="128"/>
      <c r="VX241" s="128"/>
      <c r="VY241" s="128"/>
      <c r="VZ241" s="128"/>
      <c r="WA241" s="128"/>
      <c r="WB241" s="128"/>
      <c r="WC241" s="128"/>
      <c r="WD241" s="128"/>
      <c r="WE241" s="128"/>
      <c r="WF241" s="128"/>
      <c r="WG241" s="128"/>
      <c r="WH241" s="128"/>
      <c r="WI241" s="128"/>
      <c r="WJ241" s="128"/>
      <c r="WK241" s="128"/>
      <c r="WL241" s="128"/>
      <c r="WM241" s="128"/>
      <c r="WN241" s="128"/>
      <c r="WO241" s="128"/>
      <c r="WP241" s="128"/>
      <c r="WQ241" s="128"/>
      <c r="WR241" s="128"/>
      <c r="WS241" s="128"/>
      <c r="WT241" s="128"/>
      <c r="WU241" s="128"/>
      <c r="WV241" s="128"/>
      <c r="WW241" s="128"/>
      <c r="WX241" s="128"/>
      <c r="WY241" s="128"/>
      <c r="WZ241" s="128"/>
      <c r="XA241" s="128"/>
      <c r="XB241" s="128"/>
      <c r="XC241" s="128"/>
      <c r="XD241" s="128"/>
      <c r="XE241" s="128"/>
      <c r="XF241" s="128"/>
      <c r="XG241" s="128"/>
      <c r="XH241" s="128"/>
      <c r="XI241" s="128"/>
      <c r="XJ241" s="128"/>
      <c r="XK241" s="128"/>
      <c r="XL241" s="128"/>
      <c r="XM241" s="128"/>
      <c r="XN241" s="128"/>
      <c r="XO241" s="128"/>
      <c r="XP241" s="128"/>
      <c r="XQ241" s="128"/>
      <c r="XR241" s="128"/>
      <c r="XS241" s="128"/>
      <c r="XT241" s="128"/>
      <c r="XU241" s="128"/>
      <c r="XV241" s="128"/>
      <c r="XW241" s="128"/>
      <c r="XX241" s="128"/>
      <c r="XY241" s="128"/>
      <c r="XZ241" s="128"/>
      <c r="YA241" s="128"/>
      <c r="YB241" s="128"/>
      <c r="YC241" s="128"/>
      <c r="YD241" s="128"/>
      <c r="YE241" s="128"/>
      <c r="YF241" s="128"/>
      <c r="YG241" s="128"/>
      <c r="YH241" s="128"/>
      <c r="YI241" s="128"/>
      <c r="YJ241" s="128"/>
      <c r="YK241" s="128"/>
      <c r="YL241" s="128"/>
      <c r="YM241" s="128"/>
      <c r="YN241" s="128"/>
      <c r="YO241" s="128"/>
      <c r="YP241" s="128"/>
      <c r="YQ241" s="128"/>
      <c r="YR241" s="128"/>
      <c r="YS241" s="128"/>
      <c r="YT241" s="128"/>
      <c r="YU241" s="128"/>
      <c r="YV241" s="128"/>
      <c r="YW241" s="128"/>
      <c r="YX241" s="128"/>
      <c r="YY241" s="128"/>
      <c r="YZ241" s="128"/>
      <c r="ZA241" s="128"/>
      <c r="ZB241" s="128"/>
      <c r="ZC241" s="128"/>
      <c r="ZD241" s="128"/>
      <c r="ZE241" s="128"/>
      <c r="ZF241" s="128"/>
      <c r="ZG241" s="128"/>
      <c r="ZH241" s="128"/>
      <c r="ZI241" s="128"/>
      <c r="ZJ241" s="128"/>
      <c r="ZK241" s="128"/>
      <c r="ZL241" s="128"/>
      <c r="ZM241" s="128"/>
      <c r="ZN241" s="128"/>
      <c r="ZO241" s="128"/>
      <c r="ZP241" s="128"/>
      <c r="ZQ241" s="128"/>
      <c r="ZR241" s="128"/>
      <c r="ZS241" s="128"/>
      <c r="ZT241" s="128"/>
      <c r="ZU241" s="128"/>
      <c r="ZV241" s="128"/>
      <c r="ZW241" s="128"/>
      <c r="ZX241" s="128"/>
      <c r="ZY241" s="128"/>
      <c r="ZZ241" s="128"/>
      <c r="AAA241" s="128"/>
      <c r="AAB241" s="128"/>
      <c r="AAC241" s="128"/>
      <c r="AAD241" s="128"/>
      <c r="AAE241" s="128"/>
      <c r="AAF241" s="128"/>
      <c r="AAG241" s="128"/>
      <c r="AAH241" s="128"/>
      <c r="AAI241" s="128"/>
      <c r="AAJ241" s="128"/>
      <c r="AAK241" s="128"/>
      <c r="AAL241" s="128"/>
      <c r="AAM241" s="128"/>
      <c r="AAN241" s="128"/>
      <c r="AAO241" s="128"/>
      <c r="AAP241" s="128"/>
      <c r="AAQ241" s="128"/>
      <c r="AAR241" s="128"/>
      <c r="AAS241" s="128"/>
      <c r="AAT241" s="128"/>
      <c r="AAU241" s="128"/>
      <c r="AAV241" s="128"/>
      <c r="AAW241" s="128"/>
      <c r="AAX241" s="128"/>
      <c r="AAY241" s="128"/>
      <c r="AAZ241" s="128"/>
      <c r="ABA241" s="128"/>
      <c r="ABB241" s="128"/>
      <c r="ABC241" s="128"/>
      <c r="ABD241" s="128"/>
      <c r="ABE241" s="128"/>
      <c r="ABF241" s="128"/>
      <c r="ABG241" s="128"/>
      <c r="ABH241" s="128"/>
      <c r="ABI241" s="128"/>
      <c r="ABJ241" s="128"/>
      <c r="ABK241" s="128"/>
      <c r="ABL241" s="128"/>
      <c r="ABM241" s="128"/>
      <c r="ABN241" s="128"/>
      <c r="ABO241" s="128"/>
      <c r="ABP241" s="128"/>
      <c r="ABQ241" s="128"/>
      <c r="ABR241" s="128"/>
      <c r="ABS241" s="128"/>
      <c r="ABT241" s="128"/>
      <c r="ABU241" s="128"/>
      <c r="ABV241" s="128"/>
      <c r="ABW241" s="128"/>
      <c r="ABX241" s="128"/>
      <c r="ABY241" s="128"/>
      <c r="ABZ241" s="128"/>
      <c r="ACA241" s="128"/>
      <c r="ACB241" s="128"/>
      <c r="ACC241" s="128"/>
      <c r="ACD241" s="128"/>
      <c r="ACE241" s="128"/>
      <c r="ACF241" s="128"/>
      <c r="ACG241" s="128"/>
      <c r="ACH241" s="128"/>
      <c r="ACI241" s="128"/>
      <c r="ACJ241" s="128"/>
      <c r="ACK241" s="128"/>
      <c r="ACL241" s="128"/>
      <c r="ACM241" s="128"/>
      <c r="ACN241" s="128"/>
      <c r="ACO241" s="128"/>
      <c r="ACP241" s="128"/>
      <c r="ACQ241" s="128"/>
      <c r="ACR241" s="128"/>
      <c r="ACS241" s="128"/>
      <c r="ACT241" s="128"/>
      <c r="ACU241" s="128"/>
      <c r="ACV241" s="128"/>
      <c r="ACW241" s="128"/>
      <c r="ACX241" s="128"/>
      <c r="ACY241" s="128"/>
      <c r="ACZ241" s="128"/>
      <c r="ADA241" s="128"/>
      <c r="ADB241" s="128"/>
      <c r="ADC241" s="128"/>
      <c r="ADD241" s="128"/>
      <c r="ADE241" s="128"/>
      <c r="ADF241" s="128"/>
      <c r="ADG241" s="128"/>
      <c r="ADH241" s="128"/>
      <c r="ADI241" s="128"/>
      <c r="ADJ241" s="128"/>
      <c r="ADK241" s="128"/>
      <c r="ADL241" s="128"/>
      <c r="ADM241" s="128"/>
      <c r="ADN241" s="128"/>
      <c r="ADO241" s="128"/>
      <c r="ADP241" s="128"/>
      <c r="ADQ241" s="128"/>
      <c r="ADR241" s="128"/>
      <c r="ADS241" s="128"/>
      <c r="ADT241" s="128"/>
      <c r="ADU241" s="128"/>
      <c r="ADV241" s="128"/>
      <c r="ADW241" s="128"/>
      <c r="ADX241" s="128"/>
      <c r="ADY241" s="128"/>
      <c r="ADZ241" s="128"/>
      <c r="AEA241" s="128"/>
      <c r="AEB241" s="128"/>
      <c r="AEC241" s="128"/>
      <c r="AED241" s="128"/>
      <c r="AEE241" s="128"/>
      <c r="AEF241" s="128"/>
      <c r="AEG241" s="128"/>
      <c r="AEH241" s="128"/>
      <c r="AEI241" s="128"/>
      <c r="AEJ241" s="128"/>
      <c r="AEK241" s="128"/>
      <c r="AEL241" s="128"/>
      <c r="AEM241" s="128"/>
      <c r="AEN241" s="128"/>
      <c r="AEO241" s="128"/>
      <c r="AEP241" s="128"/>
      <c r="AEQ241" s="128"/>
      <c r="AER241" s="128"/>
      <c r="AES241" s="128"/>
      <c r="AET241" s="128"/>
      <c r="AEU241" s="128"/>
      <c r="AEV241" s="128"/>
      <c r="AEW241" s="128"/>
      <c r="AEX241" s="128"/>
      <c r="AEY241" s="128"/>
      <c r="AEZ241" s="128"/>
      <c r="AFA241" s="128"/>
      <c r="AFB241" s="128"/>
      <c r="AFC241" s="128"/>
      <c r="AFD241" s="128"/>
      <c r="AFE241" s="128"/>
      <c r="AFF241" s="128"/>
      <c r="AFG241" s="128"/>
      <c r="AFH241" s="128"/>
      <c r="AFI241" s="128"/>
      <c r="AFJ241" s="128"/>
      <c r="AFK241" s="128"/>
      <c r="AFL241" s="128"/>
      <c r="AFM241" s="128"/>
      <c r="AFN241" s="128"/>
      <c r="AFO241" s="128"/>
      <c r="AFP241" s="128"/>
      <c r="AFQ241" s="128"/>
      <c r="AFR241" s="128"/>
      <c r="AFS241" s="128"/>
      <c r="AFT241" s="128"/>
      <c r="AFU241" s="128"/>
      <c r="AFV241" s="128"/>
      <c r="AFW241" s="128"/>
      <c r="AFX241" s="128"/>
      <c r="AFY241" s="128"/>
      <c r="AFZ241" s="128"/>
      <c r="AGA241" s="128"/>
      <c r="AGB241" s="128"/>
      <c r="AGC241" s="128"/>
      <c r="AGD241" s="128"/>
      <c r="AGE241" s="128"/>
      <c r="AGF241" s="128"/>
      <c r="AGG241" s="128"/>
      <c r="AGH241" s="128"/>
      <c r="AGI241" s="128"/>
      <c r="AGJ241" s="128"/>
      <c r="AGK241" s="128"/>
      <c r="AGL241" s="128"/>
      <c r="AGM241" s="128"/>
      <c r="AGN241" s="128"/>
      <c r="AGO241" s="128"/>
      <c r="AGP241" s="128"/>
      <c r="AGQ241" s="128"/>
      <c r="AGR241" s="128"/>
      <c r="AGS241" s="128"/>
      <c r="AGT241" s="128"/>
      <c r="AGU241" s="128"/>
      <c r="AGV241" s="128"/>
      <c r="AGW241" s="128"/>
      <c r="AGX241" s="128"/>
      <c r="AGY241" s="128"/>
      <c r="AGZ241" s="128"/>
      <c r="AHA241" s="128"/>
      <c r="AHB241" s="128"/>
      <c r="AHC241" s="128"/>
      <c r="AHD241" s="128"/>
      <c r="AHE241" s="128"/>
      <c r="AHF241" s="128"/>
      <c r="AHG241" s="128"/>
      <c r="AHH241" s="128"/>
      <c r="AHI241" s="128"/>
      <c r="AHJ241" s="128"/>
      <c r="AHK241" s="128"/>
      <c r="AHL241" s="128"/>
      <c r="AHM241" s="128"/>
      <c r="AHN241" s="128"/>
      <c r="AHO241" s="128"/>
      <c r="AHP241" s="128"/>
      <c r="AHQ241" s="128"/>
      <c r="AHR241" s="128"/>
      <c r="AHS241" s="128"/>
      <c r="AHT241" s="128"/>
      <c r="AHU241" s="128"/>
      <c r="AHV241" s="128"/>
      <c r="AHW241" s="128"/>
      <c r="AHX241" s="128"/>
      <c r="AHY241" s="128"/>
      <c r="AHZ241" s="128"/>
      <c r="AIA241" s="128"/>
      <c r="AIB241" s="128"/>
      <c r="AIC241" s="128"/>
      <c r="AID241" s="128"/>
      <c r="AIE241" s="128"/>
      <c r="AIF241" s="128"/>
      <c r="AIG241" s="128"/>
      <c r="AIH241" s="128"/>
      <c r="AII241" s="128"/>
      <c r="AIJ241" s="128"/>
      <c r="AIK241" s="128"/>
      <c r="AIL241" s="128"/>
      <c r="AIM241" s="128"/>
      <c r="AIN241" s="128"/>
      <c r="AIO241" s="128"/>
      <c r="AIP241" s="128"/>
      <c r="AIQ241" s="128"/>
      <c r="AIR241" s="128"/>
      <c r="AIS241" s="128"/>
      <c r="AIT241" s="128"/>
      <c r="AIU241" s="128"/>
      <c r="AIV241" s="128"/>
      <c r="AIW241" s="128"/>
      <c r="AIX241" s="128"/>
      <c r="AIY241" s="128"/>
      <c r="AIZ241" s="128"/>
      <c r="AJA241" s="128"/>
      <c r="AJB241" s="128"/>
      <c r="AJC241" s="128"/>
      <c r="AJD241" s="128"/>
      <c r="AJE241" s="128"/>
      <c r="AJF241" s="128"/>
      <c r="AJG241" s="128"/>
      <c r="AJH241" s="128"/>
      <c r="AJI241" s="128"/>
      <c r="AJJ241" s="128"/>
      <c r="AJK241" s="128"/>
      <c r="AJL241" s="128"/>
      <c r="AJM241" s="128"/>
      <c r="AJN241" s="128"/>
      <c r="AJO241" s="128"/>
      <c r="AJP241" s="128"/>
      <c r="AJQ241" s="128"/>
      <c r="AJR241" s="128"/>
      <c r="AJS241" s="128"/>
      <c r="AJT241" s="128"/>
      <c r="AJU241" s="128"/>
      <c r="AJV241" s="128"/>
      <c r="AJW241" s="128"/>
      <c r="AJX241" s="128"/>
      <c r="AJY241" s="128"/>
      <c r="AJZ241" s="128"/>
      <c r="AKA241" s="128"/>
      <c r="AKB241" s="128"/>
      <c r="AKC241" s="128"/>
      <c r="AKD241" s="128"/>
      <c r="AKE241" s="128"/>
      <c r="AKF241" s="128"/>
      <c r="AKG241" s="128"/>
      <c r="AKH241" s="128"/>
      <c r="AKI241" s="128"/>
      <c r="AKJ241" s="128"/>
      <c r="AKK241" s="128"/>
      <c r="AKL241" s="128"/>
      <c r="AKM241" s="128"/>
      <c r="AKN241" s="128"/>
      <c r="AKO241" s="128"/>
      <c r="AKP241" s="128"/>
      <c r="AKQ241" s="128"/>
      <c r="AKR241" s="128"/>
      <c r="AKS241" s="128"/>
      <c r="AKT241" s="128"/>
      <c r="AKU241" s="128"/>
      <c r="AKV241" s="128"/>
      <c r="AKW241" s="128"/>
      <c r="AKX241" s="128"/>
      <c r="AKY241" s="128"/>
      <c r="AKZ241" s="128"/>
      <c r="ALA241" s="128"/>
      <c r="ALB241" s="128"/>
      <c r="ALC241" s="128"/>
      <c r="ALD241" s="128"/>
      <c r="ALE241" s="128"/>
      <c r="ALF241" s="128"/>
      <c r="ALG241" s="128"/>
      <c r="ALH241" s="128"/>
      <c r="ALI241" s="128"/>
      <c r="ALJ241" s="128"/>
      <c r="ALK241" s="128"/>
      <c r="ALL241" s="128"/>
      <c r="ALM241" s="128"/>
      <c r="ALN241" s="128"/>
      <c r="ALO241" s="128"/>
      <c r="ALP241" s="128"/>
      <c r="ALQ241" s="128"/>
      <c r="ALR241" s="128"/>
      <c r="ALS241" s="128"/>
      <c r="ALT241" s="128"/>
      <c r="ALU241" s="128"/>
      <c r="ALV241" s="128"/>
      <c r="ALW241" s="128"/>
      <c r="ALX241" s="128"/>
      <c r="ALY241" s="128"/>
      <c r="ALZ241" s="128"/>
      <c r="AMA241" s="128"/>
      <c r="AMB241" s="128"/>
      <c r="AMC241" s="128"/>
      <c r="AMD241" s="128"/>
      <c r="AME241" s="128"/>
      <c r="AMF241" s="128"/>
      <c r="AMG241" s="128"/>
      <c r="AMH241" s="128"/>
    </row>
    <row r="242" spans="1:1022" ht="15" customHeight="1" x14ac:dyDescent="0.3">
      <c r="A242" s="130" t="s">
        <v>19</v>
      </c>
      <c r="B242" s="157" t="s">
        <v>48</v>
      </c>
      <c r="C242" s="157"/>
      <c r="D242" s="176"/>
      <c r="E242" s="173"/>
      <c r="F242" s="177"/>
      <c r="G242" s="177"/>
      <c r="H242" s="176"/>
      <c r="I242" s="176"/>
      <c r="J242" s="178"/>
      <c r="K242" s="178"/>
      <c r="L242" s="178"/>
      <c r="M242" s="178"/>
      <c r="N242" s="178"/>
      <c r="O242" s="17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  <c r="CN242" s="128"/>
      <c r="CO242" s="128"/>
      <c r="CP242" s="128"/>
      <c r="CQ242" s="128"/>
      <c r="CR242" s="128"/>
      <c r="CS242" s="128"/>
      <c r="CT242" s="128"/>
      <c r="CU242" s="128"/>
      <c r="CV242" s="128"/>
      <c r="CW242" s="128"/>
      <c r="CX242" s="128"/>
      <c r="CY242" s="128"/>
      <c r="CZ242" s="128"/>
      <c r="DA242" s="128"/>
      <c r="DB242" s="128"/>
      <c r="DC242" s="128"/>
      <c r="DD242" s="128"/>
      <c r="DE242" s="128"/>
      <c r="DF242" s="128"/>
      <c r="DG242" s="128"/>
      <c r="DH242" s="128"/>
      <c r="DI242" s="128"/>
      <c r="DJ242" s="128"/>
      <c r="DK242" s="128"/>
      <c r="DL242" s="128"/>
      <c r="DM242" s="128"/>
      <c r="DN242" s="128"/>
      <c r="DO242" s="128"/>
      <c r="DP242" s="128"/>
      <c r="DQ242" s="128"/>
      <c r="DR242" s="128"/>
      <c r="DS242" s="128"/>
      <c r="DT242" s="128"/>
      <c r="DU242" s="128"/>
      <c r="DV242" s="128"/>
      <c r="DW242" s="128"/>
      <c r="DX242" s="128"/>
      <c r="DY242" s="128"/>
      <c r="DZ242" s="128"/>
      <c r="EA242" s="128"/>
      <c r="EB242" s="128"/>
      <c r="EC242" s="128"/>
      <c r="ED242" s="128"/>
      <c r="EE242" s="128"/>
      <c r="EF242" s="128"/>
      <c r="EG242" s="128"/>
      <c r="EH242" s="128"/>
      <c r="EI242" s="128"/>
      <c r="EJ242" s="128"/>
      <c r="EK242" s="128"/>
      <c r="EL242" s="128"/>
      <c r="EM242" s="128"/>
      <c r="EN242" s="128"/>
      <c r="EO242" s="128"/>
      <c r="EP242" s="128"/>
      <c r="EQ242" s="128"/>
      <c r="ER242" s="128"/>
      <c r="ES242" s="128"/>
      <c r="ET242" s="128"/>
      <c r="EU242" s="128"/>
      <c r="EV242" s="128"/>
      <c r="EW242" s="128"/>
      <c r="EX242" s="128"/>
      <c r="EY242" s="128"/>
      <c r="EZ242" s="128"/>
      <c r="FA242" s="128"/>
      <c r="FB242" s="128"/>
      <c r="FC242" s="128"/>
      <c r="FD242" s="128"/>
      <c r="FE242" s="128"/>
      <c r="FF242" s="128"/>
      <c r="FG242" s="128"/>
      <c r="FH242" s="128"/>
      <c r="FI242" s="128"/>
      <c r="FJ242" s="128"/>
      <c r="FK242" s="128"/>
      <c r="FL242" s="128"/>
      <c r="FM242" s="128"/>
      <c r="FN242" s="128"/>
      <c r="FO242" s="128"/>
      <c r="FP242" s="128"/>
      <c r="FQ242" s="128"/>
      <c r="FR242" s="128"/>
      <c r="FS242" s="128"/>
      <c r="FT242" s="128"/>
      <c r="FU242" s="128"/>
      <c r="FV242" s="128"/>
      <c r="FW242" s="128"/>
      <c r="FX242" s="128"/>
      <c r="FY242" s="128"/>
      <c r="FZ242" s="128"/>
      <c r="GA242" s="128"/>
      <c r="GB242" s="128"/>
      <c r="GC242" s="128"/>
      <c r="GD242" s="128"/>
      <c r="GE242" s="128"/>
      <c r="GF242" s="128"/>
      <c r="GG242" s="128"/>
      <c r="GH242" s="128"/>
      <c r="GI242" s="128"/>
      <c r="GJ242" s="128"/>
      <c r="GK242" s="128"/>
      <c r="GL242" s="128"/>
      <c r="GM242" s="128"/>
      <c r="GN242" s="128"/>
      <c r="GO242" s="128"/>
      <c r="GP242" s="128"/>
      <c r="GQ242" s="128"/>
      <c r="GR242" s="128"/>
      <c r="GS242" s="128"/>
      <c r="GT242" s="128"/>
      <c r="GU242" s="128"/>
      <c r="GV242" s="128"/>
      <c r="GW242" s="128"/>
      <c r="GX242" s="128"/>
      <c r="GY242" s="128"/>
      <c r="GZ242" s="128"/>
      <c r="HA242" s="128"/>
      <c r="HB242" s="128"/>
      <c r="HC242" s="128"/>
      <c r="HD242" s="128"/>
      <c r="HE242" s="128"/>
      <c r="HF242" s="128"/>
      <c r="HG242" s="128"/>
      <c r="HH242" s="128"/>
      <c r="HI242" s="128"/>
      <c r="HJ242" s="128"/>
      <c r="HK242" s="128"/>
      <c r="HL242" s="128"/>
      <c r="HM242" s="128"/>
      <c r="HN242" s="128"/>
      <c r="HO242" s="128"/>
      <c r="HP242" s="128"/>
      <c r="HQ242" s="128"/>
      <c r="HR242" s="128"/>
      <c r="HS242" s="128"/>
      <c r="HT242" s="128"/>
      <c r="HU242" s="128"/>
      <c r="HV242" s="128"/>
      <c r="HW242" s="128"/>
      <c r="HX242" s="128"/>
      <c r="HY242" s="128"/>
      <c r="HZ242" s="128"/>
      <c r="IA242" s="128"/>
      <c r="IB242" s="128"/>
      <c r="IC242" s="128"/>
      <c r="ID242" s="128"/>
      <c r="IE242" s="128"/>
      <c r="IF242" s="128"/>
      <c r="IG242" s="128"/>
      <c r="IH242" s="128"/>
      <c r="II242" s="128"/>
      <c r="IJ242" s="128"/>
      <c r="IK242" s="128"/>
      <c r="IL242" s="128"/>
      <c r="IM242" s="128"/>
      <c r="IN242" s="128"/>
      <c r="IO242" s="128"/>
      <c r="IP242" s="128"/>
      <c r="IQ242" s="128"/>
      <c r="IR242" s="128"/>
      <c r="IS242" s="128"/>
      <c r="IT242" s="128"/>
      <c r="IU242" s="128"/>
      <c r="IV242" s="128"/>
      <c r="IW242" s="128"/>
      <c r="IX242" s="128"/>
      <c r="IY242" s="128"/>
      <c r="IZ242" s="128"/>
      <c r="JA242" s="128"/>
      <c r="JB242" s="128"/>
      <c r="JC242" s="128"/>
      <c r="JD242" s="128"/>
      <c r="JE242" s="128"/>
      <c r="JF242" s="128"/>
      <c r="JG242" s="128"/>
      <c r="JH242" s="128"/>
      <c r="JI242" s="128"/>
      <c r="JJ242" s="128"/>
      <c r="JK242" s="128"/>
      <c r="JL242" s="128"/>
      <c r="JM242" s="128"/>
      <c r="JN242" s="128"/>
      <c r="JO242" s="128"/>
      <c r="JP242" s="128"/>
      <c r="JQ242" s="128"/>
      <c r="JR242" s="128"/>
      <c r="JS242" s="128"/>
      <c r="JT242" s="128"/>
      <c r="JU242" s="128"/>
      <c r="JV242" s="128"/>
      <c r="JW242" s="128"/>
      <c r="JX242" s="128"/>
      <c r="JY242" s="128"/>
      <c r="JZ242" s="128"/>
      <c r="KA242" s="128"/>
      <c r="KB242" s="128"/>
      <c r="KC242" s="128"/>
      <c r="KD242" s="128"/>
      <c r="KE242" s="128"/>
      <c r="KF242" s="128"/>
      <c r="KG242" s="128"/>
      <c r="KH242" s="128"/>
      <c r="KI242" s="128"/>
      <c r="KJ242" s="128"/>
      <c r="KK242" s="128"/>
      <c r="KL242" s="128"/>
      <c r="KM242" s="128"/>
      <c r="KN242" s="128"/>
      <c r="KO242" s="128"/>
      <c r="KP242" s="128"/>
      <c r="KQ242" s="128"/>
      <c r="KR242" s="128"/>
      <c r="KS242" s="128"/>
      <c r="KT242" s="128"/>
      <c r="KU242" s="128"/>
      <c r="KV242" s="128"/>
      <c r="KW242" s="128"/>
      <c r="KX242" s="128"/>
      <c r="KY242" s="128"/>
      <c r="KZ242" s="128"/>
      <c r="LA242" s="128"/>
      <c r="LB242" s="128"/>
      <c r="LC242" s="128"/>
      <c r="LD242" s="128"/>
      <c r="LE242" s="128"/>
      <c r="LF242" s="128"/>
      <c r="LG242" s="128"/>
      <c r="LH242" s="128"/>
      <c r="LI242" s="128"/>
      <c r="LJ242" s="128"/>
      <c r="LK242" s="128"/>
      <c r="LL242" s="128"/>
      <c r="LM242" s="128"/>
      <c r="LN242" s="128"/>
      <c r="LO242" s="128"/>
      <c r="LP242" s="128"/>
      <c r="LQ242" s="128"/>
      <c r="LR242" s="128"/>
      <c r="LS242" s="128"/>
      <c r="LT242" s="128"/>
      <c r="LU242" s="128"/>
      <c r="LV242" s="128"/>
      <c r="LW242" s="128"/>
      <c r="LX242" s="128"/>
      <c r="LY242" s="128"/>
      <c r="LZ242" s="128"/>
      <c r="MA242" s="128"/>
      <c r="MB242" s="128"/>
      <c r="MC242" s="128"/>
      <c r="MD242" s="128"/>
      <c r="ME242" s="128"/>
      <c r="MF242" s="128"/>
      <c r="MG242" s="128"/>
      <c r="MH242" s="128"/>
      <c r="MI242" s="128"/>
      <c r="MJ242" s="128"/>
      <c r="MK242" s="128"/>
      <c r="ML242" s="128"/>
      <c r="MM242" s="128"/>
      <c r="MN242" s="128"/>
      <c r="MO242" s="128"/>
      <c r="MP242" s="128"/>
      <c r="MQ242" s="128"/>
      <c r="MR242" s="128"/>
      <c r="MS242" s="128"/>
      <c r="MT242" s="128"/>
      <c r="MU242" s="128"/>
      <c r="MV242" s="128"/>
      <c r="MW242" s="128"/>
      <c r="MX242" s="128"/>
      <c r="MY242" s="128"/>
      <c r="MZ242" s="128"/>
      <c r="NA242" s="128"/>
      <c r="NB242" s="128"/>
      <c r="NC242" s="128"/>
      <c r="ND242" s="128"/>
      <c r="NE242" s="128"/>
      <c r="NF242" s="128"/>
      <c r="NG242" s="128"/>
      <c r="NH242" s="128"/>
      <c r="NI242" s="128"/>
      <c r="NJ242" s="128"/>
      <c r="NK242" s="128"/>
      <c r="NL242" s="128"/>
      <c r="NM242" s="128"/>
      <c r="NN242" s="128"/>
      <c r="NO242" s="128"/>
      <c r="NP242" s="128"/>
      <c r="NQ242" s="128"/>
      <c r="NR242" s="128"/>
      <c r="NS242" s="128"/>
      <c r="NT242" s="128"/>
      <c r="NU242" s="128"/>
      <c r="NV242" s="128"/>
      <c r="NW242" s="128"/>
      <c r="NX242" s="128"/>
      <c r="NY242" s="128"/>
      <c r="NZ242" s="128"/>
      <c r="OA242" s="128"/>
      <c r="OB242" s="128"/>
      <c r="OC242" s="128"/>
      <c r="OD242" s="128"/>
      <c r="OE242" s="128"/>
      <c r="OF242" s="128"/>
      <c r="OG242" s="128"/>
      <c r="OH242" s="128"/>
      <c r="OI242" s="128"/>
      <c r="OJ242" s="128"/>
      <c r="OK242" s="128"/>
      <c r="OL242" s="128"/>
      <c r="OM242" s="128"/>
      <c r="ON242" s="128"/>
      <c r="OO242" s="128"/>
      <c r="OP242" s="128"/>
      <c r="OQ242" s="128"/>
      <c r="OR242" s="128"/>
      <c r="OS242" s="128"/>
      <c r="OT242" s="128"/>
      <c r="OU242" s="128"/>
      <c r="OV242" s="128"/>
      <c r="OW242" s="128"/>
      <c r="OX242" s="128"/>
      <c r="OY242" s="128"/>
      <c r="OZ242" s="128"/>
      <c r="PA242" s="128"/>
      <c r="PB242" s="128"/>
      <c r="PC242" s="128"/>
      <c r="PD242" s="128"/>
      <c r="PE242" s="128"/>
      <c r="PF242" s="128"/>
      <c r="PG242" s="128"/>
      <c r="PH242" s="128"/>
      <c r="PI242" s="128"/>
      <c r="PJ242" s="128"/>
      <c r="PK242" s="128"/>
      <c r="PL242" s="128"/>
      <c r="PM242" s="128"/>
      <c r="PN242" s="128"/>
      <c r="PO242" s="128"/>
      <c r="PP242" s="128"/>
      <c r="PQ242" s="128"/>
      <c r="PR242" s="128"/>
      <c r="PS242" s="128"/>
      <c r="PT242" s="128"/>
      <c r="PU242" s="128"/>
      <c r="PV242" s="128"/>
      <c r="PW242" s="128"/>
      <c r="PX242" s="128"/>
      <c r="PY242" s="128"/>
      <c r="PZ242" s="128"/>
      <c r="QA242" s="128"/>
      <c r="QB242" s="128"/>
      <c r="QC242" s="128"/>
      <c r="QD242" s="128"/>
      <c r="QE242" s="128"/>
      <c r="QF242" s="128"/>
      <c r="QG242" s="128"/>
      <c r="QH242" s="128"/>
      <c r="QI242" s="128"/>
      <c r="QJ242" s="128"/>
      <c r="QK242" s="128"/>
      <c r="QL242" s="128"/>
      <c r="QM242" s="128"/>
      <c r="QN242" s="128"/>
      <c r="QO242" s="128"/>
      <c r="QP242" s="128"/>
      <c r="QQ242" s="128"/>
      <c r="QR242" s="128"/>
      <c r="QS242" s="128"/>
      <c r="QT242" s="128"/>
      <c r="QU242" s="128"/>
      <c r="QV242" s="128"/>
      <c r="QW242" s="128"/>
      <c r="QX242" s="128"/>
      <c r="QY242" s="128"/>
      <c r="QZ242" s="128"/>
      <c r="RA242" s="128"/>
      <c r="RB242" s="128"/>
      <c r="RC242" s="128"/>
      <c r="RD242" s="128"/>
      <c r="RE242" s="128"/>
      <c r="RF242" s="128"/>
      <c r="RG242" s="128"/>
      <c r="RH242" s="128"/>
      <c r="RI242" s="128"/>
      <c r="RJ242" s="128"/>
      <c r="RK242" s="128"/>
      <c r="RL242" s="128"/>
      <c r="RM242" s="128"/>
      <c r="RN242" s="128"/>
      <c r="RO242" s="128"/>
      <c r="RP242" s="128"/>
      <c r="RQ242" s="128"/>
      <c r="RR242" s="128"/>
      <c r="RS242" s="128"/>
      <c r="RT242" s="128"/>
      <c r="RU242" s="128"/>
      <c r="RV242" s="128"/>
      <c r="RW242" s="128"/>
      <c r="RX242" s="128"/>
      <c r="RY242" s="128"/>
      <c r="RZ242" s="128"/>
      <c r="SA242" s="128"/>
      <c r="SB242" s="128"/>
      <c r="SC242" s="128"/>
      <c r="SD242" s="128"/>
      <c r="SE242" s="128"/>
      <c r="SF242" s="128"/>
      <c r="SG242" s="128"/>
      <c r="SH242" s="128"/>
      <c r="SI242" s="128"/>
      <c r="SJ242" s="128"/>
      <c r="SK242" s="128"/>
      <c r="SL242" s="128"/>
      <c r="SM242" s="128"/>
      <c r="SN242" s="128"/>
      <c r="SO242" s="128"/>
      <c r="SP242" s="128"/>
      <c r="SQ242" s="128"/>
      <c r="SR242" s="128"/>
      <c r="SS242" s="128"/>
      <c r="ST242" s="128"/>
      <c r="SU242" s="128"/>
      <c r="SV242" s="128"/>
      <c r="SW242" s="128"/>
      <c r="SX242" s="128"/>
      <c r="SY242" s="128"/>
      <c r="SZ242" s="128"/>
      <c r="TA242" s="128"/>
      <c r="TB242" s="128"/>
      <c r="TC242" s="128"/>
      <c r="TD242" s="128"/>
      <c r="TE242" s="128"/>
      <c r="TF242" s="128"/>
      <c r="TG242" s="128"/>
      <c r="TH242" s="128"/>
      <c r="TI242" s="128"/>
      <c r="TJ242" s="128"/>
      <c r="TK242" s="128"/>
      <c r="TL242" s="128"/>
      <c r="TM242" s="128"/>
      <c r="TN242" s="128"/>
      <c r="TO242" s="128"/>
      <c r="TP242" s="128"/>
      <c r="TQ242" s="128"/>
      <c r="TR242" s="128"/>
      <c r="TS242" s="128"/>
      <c r="TT242" s="128"/>
      <c r="TU242" s="128"/>
      <c r="TV242" s="128"/>
      <c r="TW242" s="128"/>
      <c r="TX242" s="128"/>
      <c r="TY242" s="128"/>
      <c r="TZ242" s="128"/>
      <c r="UA242" s="128"/>
      <c r="UB242" s="128"/>
      <c r="UC242" s="128"/>
      <c r="UD242" s="128"/>
      <c r="UE242" s="128"/>
      <c r="UF242" s="128"/>
      <c r="UG242" s="128"/>
      <c r="UH242" s="128"/>
      <c r="UI242" s="128"/>
      <c r="UJ242" s="128"/>
      <c r="UK242" s="128"/>
      <c r="UL242" s="128"/>
      <c r="UM242" s="128"/>
      <c r="UN242" s="128"/>
      <c r="UO242" s="128"/>
      <c r="UP242" s="128"/>
      <c r="UQ242" s="128"/>
      <c r="UR242" s="128"/>
      <c r="US242" s="128"/>
      <c r="UT242" s="128"/>
      <c r="UU242" s="128"/>
      <c r="UV242" s="128"/>
      <c r="UW242" s="128"/>
      <c r="UX242" s="128"/>
      <c r="UY242" s="128"/>
      <c r="UZ242" s="128"/>
      <c r="VA242" s="128"/>
      <c r="VB242" s="128"/>
      <c r="VC242" s="128"/>
      <c r="VD242" s="128"/>
      <c r="VE242" s="128"/>
      <c r="VF242" s="128"/>
      <c r="VG242" s="128"/>
      <c r="VH242" s="128"/>
      <c r="VI242" s="128"/>
      <c r="VJ242" s="128"/>
      <c r="VK242" s="128"/>
      <c r="VL242" s="128"/>
      <c r="VM242" s="128"/>
      <c r="VN242" s="128"/>
      <c r="VO242" s="128"/>
      <c r="VP242" s="128"/>
      <c r="VQ242" s="128"/>
      <c r="VR242" s="128"/>
      <c r="VS242" s="128"/>
      <c r="VT242" s="128"/>
      <c r="VU242" s="128"/>
      <c r="VV242" s="128"/>
      <c r="VW242" s="128"/>
      <c r="VX242" s="128"/>
      <c r="VY242" s="128"/>
      <c r="VZ242" s="128"/>
      <c r="WA242" s="128"/>
      <c r="WB242" s="128"/>
      <c r="WC242" s="128"/>
      <c r="WD242" s="128"/>
      <c r="WE242" s="128"/>
      <c r="WF242" s="128"/>
      <c r="WG242" s="128"/>
      <c r="WH242" s="128"/>
      <c r="WI242" s="128"/>
      <c r="WJ242" s="128"/>
      <c r="WK242" s="128"/>
      <c r="WL242" s="128"/>
      <c r="WM242" s="128"/>
      <c r="WN242" s="128"/>
      <c r="WO242" s="128"/>
      <c r="WP242" s="128"/>
      <c r="WQ242" s="128"/>
      <c r="WR242" s="128"/>
      <c r="WS242" s="128"/>
      <c r="WT242" s="128"/>
      <c r="WU242" s="128"/>
      <c r="WV242" s="128"/>
      <c r="WW242" s="128"/>
      <c r="WX242" s="128"/>
      <c r="WY242" s="128"/>
      <c r="WZ242" s="128"/>
      <c r="XA242" s="128"/>
      <c r="XB242" s="128"/>
      <c r="XC242" s="128"/>
      <c r="XD242" s="128"/>
      <c r="XE242" s="128"/>
      <c r="XF242" s="128"/>
      <c r="XG242" s="128"/>
      <c r="XH242" s="128"/>
      <c r="XI242" s="128"/>
      <c r="XJ242" s="128"/>
      <c r="XK242" s="128"/>
      <c r="XL242" s="128"/>
      <c r="XM242" s="128"/>
      <c r="XN242" s="128"/>
      <c r="XO242" s="128"/>
      <c r="XP242" s="128"/>
      <c r="XQ242" s="128"/>
      <c r="XR242" s="128"/>
      <c r="XS242" s="128"/>
      <c r="XT242" s="128"/>
      <c r="XU242" s="128"/>
      <c r="XV242" s="128"/>
      <c r="XW242" s="128"/>
      <c r="XX242" s="128"/>
      <c r="XY242" s="128"/>
      <c r="XZ242" s="128"/>
      <c r="YA242" s="128"/>
      <c r="YB242" s="128"/>
      <c r="YC242" s="128"/>
      <c r="YD242" s="128"/>
      <c r="YE242" s="128"/>
      <c r="YF242" s="128"/>
      <c r="YG242" s="128"/>
      <c r="YH242" s="128"/>
      <c r="YI242" s="128"/>
      <c r="YJ242" s="128"/>
      <c r="YK242" s="128"/>
      <c r="YL242" s="128"/>
      <c r="YM242" s="128"/>
      <c r="YN242" s="128"/>
      <c r="YO242" s="128"/>
      <c r="YP242" s="128"/>
      <c r="YQ242" s="128"/>
      <c r="YR242" s="128"/>
      <c r="YS242" s="128"/>
      <c r="YT242" s="128"/>
      <c r="YU242" s="128"/>
      <c r="YV242" s="128"/>
      <c r="YW242" s="128"/>
      <c r="YX242" s="128"/>
      <c r="YY242" s="128"/>
      <c r="YZ242" s="128"/>
      <c r="ZA242" s="128"/>
      <c r="ZB242" s="128"/>
      <c r="ZC242" s="128"/>
      <c r="ZD242" s="128"/>
      <c r="ZE242" s="128"/>
      <c r="ZF242" s="128"/>
      <c r="ZG242" s="128"/>
      <c r="ZH242" s="128"/>
      <c r="ZI242" s="128"/>
      <c r="ZJ242" s="128"/>
      <c r="ZK242" s="128"/>
      <c r="ZL242" s="128"/>
      <c r="ZM242" s="128"/>
      <c r="ZN242" s="128"/>
      <c r="ZO242" s="128"/>
      <c r="ZP242" s="128"/>
      <c r="ZQ242" s="128"/>
      <c r="ZR242" s="128"/>
      <c r="ZS242" s="128"/>
      <c r="ZT242" s="128"/>
      <c r="ZU242" s="128"/>
      <c r="ZV242" s="128"/>
      <c r="ZW242" s="128"/>
      <c r="ZX242" s="128"/>
      <c r="ZY242" s="128"/>
      <c r="ZZ242" s="128"/>
      <c r="AAA242" s="128"/>
      <c r="AAB242" s="128"/>
      <c r="AAC242" s="128"/>
      <c r="AAD242" s="128"/>
      <c r="AAE242" s="128"/>
      <c r="AAF242" s="128"/>
      <c r="AAG242" s="128"/>
      <c r="AAH242" s="128"/>
      <c r="AAI242" s="128"/>
      <c r="AAJ242" s="128"/>
      <c r="AAK242" s="128"/>
      <c r="AAL242" s="128"/>
      <c r="AAM242" s="128"/>
      <c r="AAN242" s="128"/>
      <c r="AAO242" s="128"/>
      <c r="AAP242" s="128"/>
      <c r="AAQ242" s="128"/>
      <c r="AAR242" s="128"/>
      <c r="AAS242" s="128"/>
      <c r="AAT242" s="128"/>
      <c r="AAU242" s="128"/>
      <c r="AAV242" s="128"/>
      <c r="AAW242" s="128"/>
      <c r="AAX242" s="128"/>
      <c r="AAY242" s="128"/>
      <c r="AAZ242" s="128"/>
      <c r="ABA242" s="128"/>
      <c r="ABB242" s="128"/>
      <c r="ABC242" s="128"/>
      <c r="ABD242" s="128"/>
      <c r="ABE242" s="128"/>
      <c r="ABF242" s="128"/>
      <c r="ABG242" s="128"/>
      <c r="ABH242" s="128"/>
      <c r="ABI242" s="128"/>
      <c r="ABJ242" s="128"/>
      <c r="ABK242" s="128"/>
      <c r="ABL242" s="128"/>
      <c r="ABM242" s="128"/>
      <c r="ABN242" s="128"/>
      <c r="ABO242" s="128"/>
      <c r="ABP242" s="128"/>
      <c r="ABQ242" s="128"/>
      <c r="ABR242" s="128"/>
      <c r="ABS242" s="128"/>
      <c r="ABT242" s="128"/>
      <c r="ABU242" s="128"/>
      <c r="ABV242" s="128"/>
      <c r="ABW242" s="128"/>
      <c r="ABX242" s="128"/>
      <c r="ABY242" s="128"/>
      <c r="ABZ242" s="128"/>
      <c r="ACA242" s="128"/>
      <c r="ACB242" s="128"/>
      <c r="ACC242" s="128"/>
      <c r="ACD242" s="128"/>
      <c r="ACE242" s="128"/>
      <c r="ACF242" s="128"/>
      <c r="ACG242" s="128"/>
      <c r="ACH242" s="128"/>
      <c r="ACI242" s="128"/>
      <c r="ACJ242" s="128"/>
      <c r="ACK242" s="128"/>
      <c r="ACL242" s="128"/>
      <c r="ACM242" s="128"/>
      <c r="ACN242" s="128"/>
      <c r="ACO242" s="128"/>
      <c r="ACP242" s="128"/>
      <c r="ACQ242" s="128"/>
      <c r="ACR242" s="128"/>
      <c r="ACS242" s="128"/>
      <c r="ACT242" s="128"/>
      <c r="ACU242" s="128"/>
      <c r="ACV242" s="128"/>
      <c r="ACW242" s="128"/>
      <c r="ACX242" s="128"/>
      <c r="ACY242" s="128"/>
      <c r="ACZ242" s="128"/>
      <c r="ADA242" s="128"/>
      <c r="ADB242" s="128"/>
      <c r="ADC242" s="128"/>
      <c r="ADD242" s="128"/>
      <c r="ADE242" s="128"/>
      <c r="ADF242" s="128"/>
      <c r="ADG242" s="128"/>
      <c r="ADH242" s="128"/>
      <c r="ADI242" s="128"/>
      <c r="ADJ242" s="128"/>
      <c r="ADK242" s="128"/>
      <c r="ADL242" s="128"/>
      <c r="ADM242" s="128"/>
      <c r="ADN242" s="128"/>
      <c r="ADO242" s="128"/>
      <c r="ADP242" s="128"/>
      <c r="ADQ242" s="128"/>
      <c r="ADR242" s="128"/>
      <c r="ADS242" s="128"/>
      <c r="ADT242" s="128"/>
      <c r="ADU242" s="128"/>
      <c r="ADV242" s="128"/>
      <c r="ADW242" s="128"/>
      <c r="ADX242" s="128"/>
      <c r="ADY242" s="128"/>
      <c r="ADZ242" s="128"/>
      <c r="AEA242" s="128"/>
      <c r="AEB242" s="128"/>
      <c r="AEC242" s="128"/>
      <c r="AED242" s="128"/>
      <c r="AEE242" s="128"/>
      <c r="AEF242" s="128"/>
      <c r="AEG242" s="128"/>
      <c r="AEH242" s="128"/>
      <c r="AEI242" s="128"/>
      <c r="AEJ242" s="128"/>
      <c r="AEK242" s="128"/>
      <c r="AEL242" s="128"/>
      <c r="AEM242" s="128"/>
      <c r="AEN242" s="128"/>
      <c r="AEO242" s="128"/>
      <c r="AEP242" s="128"/>
      <c r="AEQ242" s="128"/>
      <c r="AER242" s="128"/>
      <c r="AES242" s="128"/>
      <c r="AET242" s="128"/>
      <c r="AEU242" s="128"/>
      <c r="AEV242" s="128"/>
      <c r="AEW242" s="128"/>
      <c r="AEX242" s="128"/>
      <c r="AEY242" s="128"/>
      <c r="AEZ242" s="128"/>
      <c r="AFA242" s="128"/>
      <c r="AFB242" s="128"/>
      <c r="AFC242" s="128"/>
      <c r="AFD242" s="128"/>
      <c r="AFE242" s="128"/>
      <c r="AFF242" s="128"/>
      <c r="AFG242" s="128"/>
      <c r="AFH242" s="128"/>
      <c r="AFI242" s="128"/>
      <c r="AFJ242" s="128"/>
      <c r="AFK242" s="128"/>
      <c r="AFL242" s="128"/>
      <c r="AFM242" s="128"/>
      <c r="AFN242" s="128"/>
      <c r="AFO242" s="128"/>
      <c r="AFP242" s="128"/>
      <c r="AFQ242" s="128"/>
      <c r="AFR242" s="128"/>
      <c r="AFS242" s="128"/>
      <c r="AFT242" s="128"/>
      <c r="AFU242" s="128"/>
      <c r="AFV242" s="128"/>
      <c r="AFW242" s="128"/>
      <c r="AFX242" s="128"/>
      <c r="AFY242" s="128"/>
      <c r="AFZ242" s="128"/>
      <c r="AGA242" s="128"/>
      <c r="AGB242" s="128"/>
      <c r="AGC242" s="128"/>
      <c r="AGD242" s="128"/>
      <c r="AGE242" s="128"/>
      <c r="AGF242" s="128"/>
      <c r="AGG242" s="128"/>
      <c r="AGH242" s="128"/>
      <c r="AGI242" s="128"/>
      <c r="AGJ242" s="128"/>
      <c r="AGK242" s="128"/>
      <c r="AGL242" s="128"/>
      <c r="AGM242" s="128"/>
      <c r="AGN242" s="128"/>
      <c r="AGO242" s="128"/>
      <c r="AGP242" s="128"/>
      <c r="AGQ242" s="128"/>
      <c r="AGR242" s="128"/>
      <c r="AGS242" s="128"/>
      <c r="AGT242" s="128"/>
      <c r="AGU242" s="128"/>
      <c r="AGV242" s="128"/>
      <c r="AGW242" s="128"/>
      <c r="AGX242" s="128"/>
      <c r="AGY242" s="128"/>
      <c r="AGZ242" s="128"/>
      <c r="AHA242" s="128"/>
      <c r="AHB242" s="128"/>
      <c r="AHC242" s="128"/>
      <c r="AHD242" s="128"/>
      <c r="AHE242" s="128"/>
      <c r="AHF242" s="128"/>
      <c r="AHG242" s="128"/>
      <c r="AHH242" s="128"/>
      <c r="AHI242" s="128"/>
      <c r="AHJ242" s="128"/>
      <c r="AHK242" s="128"/>
      <c r="AHL242" s="128"/>
      <c r="AHM242" s="128"/>
      <c r="AHN242" s="128"/>
      <c r="AHO242" s="128"/>
      <c r="AHP242" s="128"/>
      <c r="AHQ242" s="128"/>
      <c r="AHR242" s="128"/>
      <c r="AHS242" s="128"/>
      <c r="AHT242" s="128"/>
      <c r="AHU242" s="128"/>
      <c r="AHV242" s="128"/>
      <c r="AHW242" s="128"/>
      <c r="AHX242" s="128"/>
      <c r="AHY242" s="128"/>
      <c r="AHZ242" s="128"/>
      <c r="AIA242" s="128"/>
      <c r="AIB242" s="128"/>
      <c r="AIC242" s="128"/>
      <c r="AID242" s="128"/>
      <c r="AIE242" s="128"/>
      <c r="AIF242" s="128"/>
      <c r="AIG242" s="128"/>
      <c r="AIH242" s="128"/>
      <c r="AII242" s="128"/>
      <c r="AIJ242" s="128"/>
      <c r="AIK242" s="128"/>
      <c r="AIL242" s="128"/>
      <c r="AIM242" s="128"/>
      <c r="AIN242" s="128"/>
      <c r="AIO242" s="128"/>
      <c r="AIP242" s="128"/>
      <c r="AIQ242" s="128"/>
      <c r="AIR242" s="128"/>
      <c r="AIS242" s="128"/>
      <c r="AIT242" s="128"/>
      <c r="AIU242" s="128"/>
      <c r="AIV242" s="128"/>
      <c r="AIW242" s="128"/>
      <c r="AIX242" s="128"/>
      <c r="AIY242" s="128"/>
      <c r="AIZ242" s="128"/>
      <c r="AJA242" s="128"/>
      <c r="AJB242" s="128"/>
      <c r="AJC242" s="128"/>
      <c r="AJD242" s="128"/>
      <c r="AJE242" s="128"/>
      <c r="AJF242" s="128"/>
      <c r="AJG242" s="128"/>
      <c r="AJH242" s="128"/>
      <c r="AJI242" s="128"/>
      <c r="AJJ242" s="128"/>
      <c r="AJK242" s="128"/>
      <c r="AJL242" s="128"/>
      <c r="AJM242" s="128"/>
      <c r="AJN242" s="128"/>
      <c r="AJO242" s="128"/>
      <c r="AJP242" s="128"/>
      <c r="AJQ242" s="128"/>
      <c r="AJR242" s="128"/>
      <c r="AJS242" s="128"/>
      <c r="AJT242" s="128"/>
      <c r="AJU242" s="128"/>
      <c r="AJV242" s="128"/>
      <c r="AJW242" s="128"/>
      <c r="AJX242" s="128"/>
      <c r="AJY242" s="128"/>
      <c r="AJZ242" s="128"/>
      <c r="AKA242" s="128"/>
      <c r="AKB242" s="128"/>
      <c r="AKC242" s="128"/>
      <c r="AKD242" s="128"/>
      <c r="AKE242" s="128"/>
      <c r="AKF242" s="128"/>
      <c r="AKG242" s="128"/>
      <c r="AKH242" s="128"/>
      <c r="AKI242" s="128"/>
      <c r="AKJ242" s="128"/>
      <c r="AKK242" s="128"/>
      <c r="AKL242" s="128"/>
      <c r="AKM242" s="128"/>
      <c r="AKN242" s="128"/>
      <c r="AKO242" s="128"/>
      <c r="AKP242" s="128"/>
      <c r="AKQ242" s="128"/>
      <c r="AKR242" s="128"/>
      <c r="AKS242" s="128"/>
      <c r="AKT242" s="128"/>
      <c r="AKU242" s="128"/>
      <c r="AKV242" s="128"/>
      <c r="AKW242" s="128"/>
      <c r="AKX242" s="128"/>
      <c r="AKY242" s="128"/>
      <c r="AKZ242" s="128"/>
      <c r="ALA242" s="128"/>
      <c r="ALB242" s="128"/>
      <c r="ALC242" s="128"/>
      <c r="ALD242" s="128"/>
      <c r="ALE242" s="128"/>
      <c r="ALF242" s="128"/>
      <c r="ALG242" s="128"/>
      <c r="ALH242" s="128"/>
      <c r="ALI242" s="128"/>
      <c r="ALJ242" s="128"/>
      <c r="ALK242" s="128"/>
      <c r="ALL242" s="128"/>
      <c r="ALM242" s="128"/>
      <c r="ALN242" s="128"/>
      <c r="ALO242" s="128"/>
      <c r="ALP242" s="128"/>
      <c r="ALQ242" s="128"/>
      <c r="ALR242" s="128"/>
      <c r="ALS242" s="128"/>
      <c r="ALT242" s="128"/>
      <c r="ALU242" s="128"/>
      <c r="ALV242" s="128"/>
      <c r="ALW242" s="128"/>
      <c r="ALX242" s="128"/>
      <c r="ALY242" s="128"/>
      <c r="ALZ242" s="128"/>
      <c r="AMA242" s="128"/>
      <c r="AMB242" s="128"/>
      <c r="AMC242" s="128"/>
      <c r="AMD242" s="128"/>
      <c r="AME242" s="128"/>
      <c r="AMF242" s="128"/>
      <c r="AMG242" s="128"/>
      <c r="AMH242" s="128"/>
    </row>
    <row r="243" spans="1:1022" ht="13.9" customHeight="1" x14ac:dyDescent="0.3">
      <c r="A243" s="130" t="s">
        <v>21</v>
      </c>
      <c r="B243" s="157">
        <v>2</v>
      </c>
      <c r="C243" s="130"/>
      <c r="D243" s="176"/>
      <c r="E243" s="173"/>
      <c r="F243" s="173"/>
      <c r="G243" s="173"/>
      <c r="H243" s="176"/>
      <c r="I243" s="176"/>
      <c r="J243" s="173"/>
      <c r="K243" s="173"/>
      <c r="L243" s="173"/>
      <c r="M243" s="173"/>
      <c r="N243" s="173"/>
      <c r="O243" s="173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  <c r="CW243" s="128"/>
      <c r="CX243" s="128"/>
      <c r="CY243" s="128"/>
      <c r="CZ243" s="128"/>
      <c r="DA243" s="128"/>
      <c r="DB243" s="128"/>
      <c r="DC243" s="128"/>
      <c r="DD243" s="128"/>
      <c r="DE243" s="128"/>
      <c r="DF243" s="128"/>
      <c r="DG243" s="128"/>
      <c r="DH243" s="128"/>
      <c r="DI243" s="128"/>
      <c r="DJ243" s="128"/>
      <c r="DK243" s="128"/>
      <c r="DL243" s="128"/>
      <c r="DM243" s="128"/>
      <c r="DN243" s="128"/>
      <c r="DO243" s="128"/>
      <c r="DP243" s="128"/>
      <c r="DQ243" s="128"/>
      <c r="DR243" s="128"/>
      <c r="DS243" s="128"/>
      <c r="DT243" s="128"/>
      <c r="DU243" s="128"/>
      <c r="DV243" s="128"/>
      <c r="DW243" s="128"/>
      <c r="DX243" s="128"/>
      <c r="DY243" s="128"/>
      <c r="DZ243" s="128"/>
      <c r="EA243" s="128"/>
      <c r="EB243" s="128"/>
      <c r="EC243" s="128"/>
      <c r="ED243" s="128"/>
      <c r="EE243" s="128"/>
      <c r="EF243" s="128"/>
      <c r="EG243" s="128"/>
      <c r="EH243" s="128"/>
      <c r="EI243" s="128"/>
      <c r="EJ243" s="128"/>
      <c r="EK243" s="128"/>
      <c r="EL243" s="128"/>
      <c r="EM243" s="128"/>
      <c r="EN243" s="128"/>
      <c r="EO243" s="128"/>
      <c r="EP243" s="128"/>
      <c r="EQ243" s="128"/>
      <c r="ER243" s="128"/>
      <c r="ES243" s="128"/>
      <c r="ET243" s="128"/>
      <c r="EU243" s="128"/>
      <c r="EV243" s="128"/>
      <c r="EW243" s="128"/>
      <c r="EX243" s="128"/>
      <c r="EY243" s="128"/>
      <c r="EZ243" s="128"/>
      <c r="FA243" s="128"/>
      <c r="FB243" s="128"/>
      <c r="FC243" s="128"/>
      <c r="FD243" s="128"/>
      <c r="FE243" s="128"/>
      <c r="FF243" s="128"/>
      <c r="FG243" s="128"/>
      <c r="FH243" s="128"/>
      <c r="FI243" s="128"/>
      <c r="FJ243" s="128"/>
      <c r="FK243" s="128"/>
      <c r="FL243" s="128"/>
      <c r="FM243" s="128"/>
      <c r="FN243" s="128"/>
      <c r="FO243" s="128"/>
      <c r="FP243" s="128"/>
      <c r="FQ243" s="128"/>
      <c r="FR243" s="128"/>
      <c r="FS243" s="128"/>
      <c r="FT243" s="128"/>
      <c r="FU243" s="128"/>
      <c r="FV243" s="128"/>
      <c r="FW243" s="128"/>
      <c r="FX243" s="128"/>
      <c r="FY243" s="128"/>
      <c r="FZ243" s="128"/>
      <c r="GA243" s="128"/>
      <c r="GB243" s="128"/>
      <c r="GC243" s="128"/>
      <c r="GD243" s="128"/>
      <c r="GE243" s="128"/>
      <c r="GF243" s="128"/>
      <c r="GG243" s="128"/>
      <c r="GH243" s="128"/>
      <c r="GI243" s="128"/>
      <c r="GJ243" s="128"/>
      <c r="GK243" s="128"/>
      <c r="GL243" s="128"/>
      <c r="GM243" s="128"/>
      <c r="GN243" s="128"/>
      <c r="GO243" s="128"/>
      <c r="GP243" s="128"/>
      <c r="GQ243" s="128"/>
      <c r="GR243" s="128"/>
      <c r="GS243" s="128"/>
      <c r="GT243" s="128"/>
      <c r="GU243" s="128"/>
      <c r="GV243" s="128"/>
      <c r="GW243" s="128"/>
      <c r="GX243" s="128"/>
      <c r="GY243" s="128"/>
      <c r="GZ243" s="128"/>
      <c r="HA243" s="128"/>
      <c r="HB243" s="128"/>
      <c r="HC243" s="128"/>
      <c r="HD243" s="128"/>
      <c r="HE243" s="128"/>
      <c r="HF243" s="128"/>
      <c r="HG243" s="128"/>
      <c r="HH243" s="128"/>
      <c r="HI243" s="128"/>
      <c r="HJ243" s="128"/>
      <c r="HK243" s="128"/>
      <c r="HL243" s="128"/>
      <c r="HM243" s="128"/>
      <c r="HN243" s="128"/>
      <c r="HO243" s="128"/>
      <c r="HP243" s="128"/>
      <c r="HQ243" s="128"/>
      <c r="HR243" s="128"/>
      <c r="HS243" s="128"/>
      <c r="HT243" s="128"/>
      <c r="HU243" s="128"/>
      <c r="HV243" s="128"/>
      <c r="HW243" s="128"/>
      <c r="HX243" s="128"/>
      <c r="HY243" s="128"/>
      <c r="HZ243" s="128"/>
      <c r="IA243" s="128"/>
      <c r="IB243" s="128"/>
      <c r="IC243" s="128"/>
      <c r="ID243" s="128"/>
      <c r="IE243" s="128"/>
      <c r="IF243" s="128"/>
      <c r="IG243" s="128"/>
      <c r="IH243" s="128"/>
      <c r="II243" s="128"/>
      <c r="IJ243" s="128"/>
      <c r="IK243" s="128"/>
      <c r="IL243" s="128"/>
      <c r="IM243" s="128"/>
      <c r="IN243" s="128"/>
      <c r="IO243" s="128"/>
      <c r="IP243" s="128"/>
      <c r="IQ243" s="128"/>
      <c r="IR243" s="128"/>
      <c r="IS243" s="128"/>
      <c r="IT243" s="128"/>
      <c r="IU243" s="128"/>
      <c r="IV243" s="128"/>
      <c r="IW243" s="128"/>
      <c r="IX243" s="128"/>
      <c r="IY243" s="128"/>
      <c r="IZ243" s="128"/>
      <c r="JA243" s="128"/>
      <c r="JB243" s="128"/>
      <c r="JC243" s="128"/>
      <c r="JD243" s="128"/>
      <c r="JE243" s="128"/>
      <c r="JF243" s="128"/>
      <c r="JG243" s="128"/>
      <c r="JH243" s="128"/>
      <c r="JI243" s="128"/>
      <c r="JJ243" s="128"/>
      <c r="JK243" s="128"/>
      <c r="JL243" s="128"/>
      <c r="JM243" s="128"/>
      <c r="JN243" s="128"/>
      <c r="JO243" s="128"/>
      <c r="JP243" s="128"/>
      <c r="JQ243" s="128"/>
      <c r="JR243" s="128"/>
      <c r="JS243" s="128"/>
      <c r="JT243" s="128"/>
      <c r="JU243" s="128"/>
      <c r="JV243" s="128"/>
      <c r="JW243" s="128"/>
      <c r="JX243" s="128"/>
      <c r="JY243" s="128"/>
      <c r="JZ243" s="128"/>
      <c r="KA243" s="128"/>
      <c r="KB243" s="128"/>
      <c r="KC243" s="128"/>
      <c r="KD243" s="128"/>
      <c r="KE243" s="128"/>
      <c r="KF243" s="128"/>
      <c r="KG243" s="128"/>
      <c r="KH243" s="128"/>
      <c r="KI243" s="128"/>
      <c r="KJ243" s="128"/>
      <c r="KK243" s="128"/>
      <c r="KL243" s="128"/>
      <c r="KM243" s="128"/>
      <c r="KN243" s="128"/>
      <c r="KO243" s="128"/>
      <c r="KP243" s="128"/>
      <c r="KQ243" s="128"/>
      <c r="KR243" s="128"/>
      <c r="KS243" s="128"/>
      <c r="KT243" s="128"/>
      <c r="KU243" s="128"/>
      <c r="KV243" s="128"/>
      <c r="KW243" s="128"/>
      <c r="KX243" s="128"/>
      <c r="KY243" s="128"/>
      <c r="KZ243" s="128"/>
      <c r="LA243" s="128"/>
      <c r="LB243" s="128"/>
      <c r="LC243" s="128"/>
      <c r="LD243" s="128"/>
      <c r="LE243" s="128"/>
      <c r="LF243" s="128"/>
      <c r="LG243" s="128"/>
      <c r="LH243" s="128"/>
      <c r="LI243" s="128"/>
      <c r="LJ243" s="128"/>
      <c r="LK243" s="128"/>
      <c r="LL243" s="128"/>
      <c r="LM243" s="128"/>
      <c r="LN243" s="128"/>
      <c r="LO243" s="128"/>
      <c r="LP243" s="128"/>
      <c r="LQ243" s="128"/>
      <c r="LR243" s="128"/>
      <c r="LS243" s="128"/>
      <c r="LT243" s="128"/>
      <c r="LU243" s="128"/>
      <c r="LV243" s="128"/>
      <c r="LW243" s="128"/>
      <c r="LX243" s="128"/>
      <c r="LY243" s="128"/>
      <c r="LZ243" s="128"/>
      <c r="MA243" s="128"/>
      <c r="MB243" s="128"/>
      <c r="MC243" s="128"/>
      <c r="MD243" s="128"/>
      <c r="ME243" s="128"/>
      <c r="MF243" s="128"/>
      <c r="MG243" s="128"/>
      <c r="MH243" s="128"/>
      <c r="MI243" s="128"/>
      <c r="MJ243" s="128"/>
      <c r="MK243" s="128"/>
      <c r="ML243" s="128"/>
      <c r="MM243" s="128"/>
      <c r="MN243" s="128"/>
      <c r="MO243" s="128"/>
      <c r="MP243" s="128"/>
      <c r="MQ243" s="128"/>
      <c r="MR243" s="128"/>
      <c r="MS243" s="128"/>
      <c r="MT243" s="128"/>
      <c r="MU243" s="128"/>
      <c r="MV243" s="128"/>
      <c r="MW243" s="128"/>
      <c r="MX243" s="128"/>
      <c r="MY243" s="128"/>
      <c r="MZ243" s="128"/>
      <c r="NA243" s="128"/>
      <c r="NB243" s="128"/>
      <c r="NC243" s="128"/>
      <c r="ND243" s="128"/>
      <c r="NE243" s="128"/>
      <c r="NF243" s="128"/>
      <c r="NG243" s="128"/>
      <c r="NH243" s="128"/>
      <c r="NI243" s="128"/>
      <c r="NJ243" s="128"/>
      <c r="NK243" s="128"/>
      <c r="NL243" s="128"/>
      <c r="NM243" s="128"/>
      <c r="NN243" s="128"/>
      <c r="NO243" s="128"/>
      <c r="NP243" s="128"/>
      <c r="NQ243" s="128"/>
      <c r="NR243" s="128"/>
      <c r="NS243" s="128"/>
      <c r="NT243" s="128"/>
      <c r="NU243" s="128"/>
      <c r="NV243" s="128"/>
      <c r="NW243" s="128"/>
      <c r="NX243" s="128"/>
      <c r="NY243" s="128"/>
      <c r="NZ243" s="128"/>
      <c r="OA243" s="128"/>
      <c r="OB243" s="128"/>
      <c r="OC243" s="128"/>
      <c r="OD243" s="128"/>
      <c r="OE243" s="128"/>
      <c r="OF243" s="128"/>
      <c r="OG243" s="128"/>
      <c r="OH243" s="128"/>
      <c r="OI243" s="128"/>
      <c r="OJ243" s="128"/>
      <c r="OK243" s="128"/>
      <c r="OL243" s="128"/>
      <c r="OM243" s="128"/>
      <c r="ON243" s="128"/>
      <c r="OO243" s="128"/>
      <c r="OP243" s="128"/>
      <c r="OQ243" s="128"/>
      <c r="OR243" s="128"/>
      <c r="OS243" s="128"/>
      <c r="OT243" s="128"/>
      <c r="OU243" s="128"/>
      <c r="OV243" s="128"/>
      <c r="OW243" s="128"/>
      <c r="OX243" s="128"/>
      <c r="OY243" s="128"/>
      <c r="OZ243" s="128"/>
      <c r="PA243" s="128"/>
      <c r="PB243" s="128"/>
      <c r="PC243" s="128"/>
      <c r="PD243" s="128"/>
      <c r="PE243" s="128"/>
      <c r="PF243" s="128"/>
      <c r="PG243" s="128"/>
      <c r="PH243" s="128"/>
      <c r="PI243" s="128"/>
      <c r="PJ243" s="128"/>
      <c r="PK243" s="128"/>
      <c r="PL243" s="128"/>
      <c r="PM243" s="128"/>
      <c r="PN243" s="128"/>
      <c r="PO243" s="128"/>
      <c r="PP243" s="128"/>
      <c r="PQ243" s="128"/>
      <c r="PR243" s="128"/>
      <c r="PS243" s="128"/>
      <c r="PT243" s="128"/>
      <c r="PU243" s="128"/>
      <c r="PV243" s="128"/>
      <c r="PW243" s="128"/>
      <c r="PX243" s="128"/>
      <c r="PY243" s="128"/>
      <c r="PZ243" s="128"/>
      <c r="QA243" s="128"/>
      <c r="QB243" s="128"/>
      <c r="QC243" s="128"/>
      <c r="QD243" s="128"/>
      <c r="QE243" s="128"/>
      <c r="QF243" s="128"/>
      <c r="QG243" s="128"/>
      <c r="QH243" s="128"/>
      <c r="QI243" s="128"/>
      <c r="QJ243" s="128"/>
      <c r="QK243" s="128"/>
      <c r="QL243" s="128"/>
      <c r="QM243" s="128"/>
      <c r="QN243" s="128"/>
      <c r="QO243" s="128"/>
      <c r="QP243" s="128"/>
      <c r="QQ243" s="128"/>
      <c r="QR243" s="128"/>
      <c r="QS243" s="128"/>
      <c r="QT243" s="128"/>
      <c r="QU243" s="128"/>
      <c r="QV243" s="128"/>
      <c r="QW243" s="128"/>
      <c r="QX243" s="128"/>
      <c r="QY243" s="128"/>
      <c r="QZ243" s="128"/>
      <c r="RA243" s="128"/>
      <c r="RB243" s="128"/>
      <c r="RC243" s="128"/>
      <c r="RD243" s="128"/>
      <c r="RE243" s="128"/>
      <c r="RF243" s="128"/>
      <c r="RG243" s="128"/>
      <c r="RH243" s="128"/>
      <c r="RI243" s="128"/>
      <c r="RJ243" s="128"/>
      <c r="RK243" s="128"/>
      <c r="RL243" s="128"/>
      <c r="RM243" s="128"/>
      <c r="RN243" s="128"/>
      <c r="RO243" s="128"/>
      <c r="RP243" s="128"/>
      <c r="RQ243" s="128"/>
      <c r="RR243" s="128"/>
      <c r="RS243" s="128"/>
      <c r="RT243" s="128"/>
      <c r="RU243" s="128"/>
      <c r="RV243" s="128"/>
      <c r="RW243" s="128"/>
      <c r="RX243" s="128"/>
      <c r="RY243" s="128"/>
      <c r="RZ243" s="128"/>
      <c r="SA243" s="128"/>
      <c r="SB243" s="128"/>
      <c r="SC243" s="128"/>
      <c r="SD243" s="128"/>
      <c r="SE243" s="128"/>
      <c r="SF243" s="128"/>
      <c r="SG243" s="128"/>
      <c r="SH243" s="128"/>
      <c r="SI243" s="128"/>
      <c r="SJ243" s="128"/>
      <c r="SK243" s="128"/>
      <c r="SL243" s="128"/>
      <c r="SM243" s="128"/>
      <c r="SN243" s="128"/>
      <c r="SO243" s="128"/>
      <c r="SP243" s="128"/>
      <c r="SQ243" s="128"/>
      <c r="SR243" s="128"/>
      <c r="SS243" s="128"/>
      <c r="ST243" s="128"/>
      <c r="SU243" s="128"/>
      <c r="SV243" s="128"/>
      <c r="SW243" s="128"/>
      <c r="SX243" s="128"/>
      <c r="SY243" s="128"/>
      <c r="SZ243" s="128"/>
      <c r="TA243" s="128"/>
      <c r="TB243" s="128"/>
      <c r="TC243" s="128"/>
      <c r="TD243" s="128"/>
      <c r="TE243" s="128"/>
      <c r="TF243" s="128"/>
      <c r="TG243" s="128"/>
      <c r="TH243" s="128"/>
      <c r="TI243" s="128"/>
      <c r="TJ243" s="128"/>
      <c r="TK243" s="128"/>
      <c r="TL243" s="128"/>
      <c r="TM243" s="128"/>
      <c r="TN243" s="128"/>
      <c r="TO243" s="128"/>
      <c r="TP243" s="128"/>
      <c r="TQ243" s="128"/>
      <c r="TR243" s="128"/>
      <c r="TS243" s="128"/>
      <c r="TT243" s="128"/>
      <c r="TU243" s="128"/>
      <c r="TV243" s="128"/>
      <c r="TW243" s="128"/>
      <c r="TX243" s="128"/>
      <c r="TY243" s="128"/>
      <c r="TZ243" s="128"/>
      <c r="UA243" s="128"/>
      <c r="UB243" s="128"/>
      <c r="UC243" s="128"/>
      <c r="UD243" s="128"/>
      <c r="UE243" s="128"/>
      <c r="UF243" s="128"/>
      <c r="UG243" s="128"/>
      <c r="UH243" s="128"/>
      <c r="UI243" s="128"/>
      <c r="UJ243" s="128"/>
      <c r="UK243" s="128"/>
      <c r="UL243" s="128"/>
      <c r="UM243" s="128"/>
      <c r="UN243" s="128"/>
      <c r="UO243" s="128"/>
      <c r="UP243" s="128"/>
      <c r="UQ243" s="128"/>
      <c r="UR243" s="128"/>
      <c r="US243" s="128"/>
      <c r="UT243" s="128"/>
      <c r="UU243" s="128"/>
      <c r="UV243" s="128"/>
      <c r="UW243" s="128"/>
      <c r="UX243" s="128"/>
      <c r="UY243" s="128"/>
      <c r="UZ243" s="128"/>
      <c r="VA243" s="128"/>
      <c r="VB243" s="128"/>
      <c r="VC243" s="128"/>
      <c r="VD243" s="128"/>
      <c r="VE243" s="128"/>
      <c r="VF243" s="128"/>
      <c r="VG243" s="128"/>
      <c r="VH243" s="128"/>
      <c r="VI243" s="128"/>
      <c r="VJ243" s="128"/>
      <c r="VK243" s="128"/>
      <c r="VL243" s="128"/>
      <c r="VM243" s="128"/>
      <c r="VN243" s="128"/>
      <c r="VO243" s="128"/>
      <c r="VP243" s="128"/>
      <c r="VQ243" s="128"/>
      <c r="VR243" s="128"/>
      <c r="VS243" s="128"/>
      <c r="VT243" s="128"/>
      <c r="VU243" s="128"/>
      <c r="VV243" s="128"/>
      <c r="VW243" s="128"/>
      <c r="VX243" s="128"/>
      <c r="VY243" s="128"/>
      <c r="VZ243" s="128"/>
      <c r="WA243" s="128"/>
      <c r="WB243" s="128"/>
      <c r="WC243" s="128"/>
      <c r="WD243" s="128"/>
      <c r="WE243" s="128"/>
      <c r="WF243" s="128"/>
      <c r="WG243" s="128"/>
      <c r="WH243" s="128"/>
      <c r="WI243" s="128"/>
      <c r="WJ243" s="128"/>
      <c r="WK243" s="128"/>
      <c r="WL243" s="128"/>
      <c r="WM243" s="128"/>
      <c r="WN243" s="128"/>
      <c r="WO243" s="128"/>
      <c r="WP243" s="128"/>
      <c r="WQ243" s="128"/>
      <c r="WR243" s="128"/>
      <c r="WS243" s="128"/>
      <c r="WT243" s="128"/>
      <c r="WU243" s="128"/>
      <c r="WV243" s="128"/>
      <c r="WW243" s="128"/>
      <c r="WX243" s="128"/>
      <c r="WY243" s="128"/>
      <c r="WZ243" s="128"/>
      <c r="XA243" s="128"/>
      <c r="XB243" s="128"/>
      <c r="XC243" s="128"/>
      <c r="XD243" s="128"/>
      <c r="XE243" s="128"/>
      <c r="XF243" s="128"/>
      <c r="XG243" s="128"/>
      <c r="XH243" s="128"/>
      <c r="XI243" s="128"/>
      <c r="XJ243" s="128"/>
      <c r="XK243" s="128"/>
      <c r="XL243" s="128"/>
      <c r="XM243" s="128"/>
      <c r="XN243" s="128"/>
      <c r="XO243" s="128"/>
      <c r="XP243" s="128"/>
      <c r="XQ243" s="128"/>
      <c r="XR243" s="128"/>
      <c r="XS243" s="128"/>
      <c r="XT243" s="128"/>
      <c r="XU243" s="128"/>
      <c r="XV243" s="128"/>
      <c r="XW243" s="128"/>
      <c r="XX243" s="128"/>
      <c r="XY243" s="128"/>
      <c r="XZ243" s="128"/>
      <c r="YA243" s="128"/>
      <c r="YB243" s="128"/>
      <c r="YC243" s="128"/>
      <c r="YD243" s="128"/>
      <c r="YE243" s="128"/>
      <c r="YF243" s="128"/>
      <c r="YG243" s="128"/>
      <c r="YH243" s="128"/>
      <c r="YI243" s="128"/>
      <c r="YJ243" s="128"/>
      <c r="YK243" s="128"/>
      <c r="YL243" s="128"/>
      <c r="YM243" s="128"/>
      <c r="YN243" s="128"/>
      <c r="YO243" s="128"/>
      <c r="YP243" s="128"/>
      <c r="YQ243" s="128"/>
      <c r="YR243" s="128"/>
      <c r="YS243" s="128"/>
      <c r="YT243" s="128"/>
      <c r="YU243" s="128"/>
      <c r="YV243" s="128"/>
      <c r="YW243" s="128"/>
      <c r="YX243" s="128"/>
      <c r="YY243" s="128"/>
      <c r="YZ243" s="128"/>
      <c r="ZA243" s="128"/>
      <c r="ZB243" s="128"/>
      <c r="ZC243" s="128"/>
      <c r="ZD243" s="128"/>
      <c r="ZE243" s="128"/>
      <c r="ZF243" s="128"/>
      <c r="ZG243" s="128"/>
      <c r="ZH243" s="128"/>
      <c r="ZI243" s="128"/>
      <c r="ZJ243" s="128"/>
      <c r="ZK243" s="128"/>
      <c r="ZL243" s="128"/>
      <c r="ZM243" s="128"/>
      <c r="ZN243" s="128"/>
      <c r="ZO243" s="128"/>
      <c r="ZP243" s="128"/>
      <c r="ZQ243" s="128"/>
      <c r="ZR243" s="128"/>
      <c r="ZS243" s="128"/>
      <c r="ZT243" s="128"/>
      <c r="ZU243" s="128"/>
      <c r="ZV243" s="128"/>
      <c r="ZW243" s="128"/>
      <c r="ZX243" s="128"/>
      <c r="ZY243" s="128"/>
      <c r="ZZ243" s="128"/>
      <c r="AAA243" s="128"/>
      <c r="AAB243" s="128"/>
      <c r="AAC243" s="128"/>
      <c r="AAD243" s="128"/>
      <c r="AAE243" s="128"/>
      <c r="AAF243" s="128"/>
      <c r="AAG243" s="128"/>
      <c r="AAH243" s="128"/>
      <c r="AAI243" s="128"/>
      <c r="AAJ243" s="128"/>
      <c r="AAK243" s="128"/>
      <c r="AAL243" s="128"/>
      <c r="AAM243" s="128"/>
      <c r="AAN243" s="128"/>
      <c r="AAO243" s="128"/>
      <c r="AAP243" s="128"/>
      <c r="AAQ243" s="128"/>
      <c r="AAR243" s="128"/>
      <c r="AAS243" s="128"/>
      <c r="AAT243" s="128"/>
      <c r="AAU243" s="128"/>
      <c r="AAV243" s="128"/>
      <c r="AAW243" s="128"/>
      <c r="AAX243" s="128"/>
      <c r="AAY243" s="128"/>
      <c r="AAZ243" s="128"/>
      <c r="ABA243" s="128"/>
      <c r="ABB243" s="128"/>
      <c r="ABC243" s="128"/>
      <c r="ABD243" s="128"/>
      <c r="ABE243" s="128"/>
      <c r="ABF243" s="128"/>
      <c r="ABG243" s="128"/>
      <c r="ABH243" s="128"/>
      <c r="ABI243" s="128"/>
      <c r="ABJ243" s="128"/>
      <c r="ABK243" s="128"/>
      <c r="ABL243" s="128"/>
      <c r="ABM243" s="128"/>
      <c r="ABN243" s="128"/>
      <c r="ABO243" s="128"/>
      <c r="ABP243" s="128"/>
      <c r="ABQ243" s="128"/>
      <c r="ABR243" s="128"/>
      <c r="ABS243" s="128"/>
      <c r="ABT243" s="128"/>
      <c r="ABU243" s="128"/>
      <c r="ABV243" s="128"/>
      <c r="ABW243" s="128"/>
      <c r="ABX243" s="128"/>
      <c r="ABY243" s="128"/>
      <c r="ABZ243" s="128"/>
      <c r="ACA243" s="128"/>
      <c r="ACB243" s="128"/>
      <c r="ACC243" s="128"/>
      <c r="ACD243" s="128"/>
      <c r="ACE243" s="128"/>
      <c r="ACF243" s="128"/>
      <c r="ACG243" s="128"/>
      <c r="ACH243" s="128"/>
      <c r="ACI243" s="128"/>
      <c r="ACJ243" s="128"/>
      <c r="ACK243" s="128"/>
      <c r="ACL243" s="128"/>
      <c r="ACM243" s="128"/>
      <c r="ACN243" s="128"/>
      <c r="ACO243" s="128"/>
      <c r="ACP243" s="128"/>
      <c r="ACQ243" s="128"/>
      <c r="ACR243" s="128"/>
      <c r="ACS243" s="128"/>
      <c r="ACT243" s="128"/>
      <c r="ACU243" s="128"/>
      <c r="ACV243" s="128"/>
      <c r="ACW243" s="128"/>
      <c r="ACX243" s="128"/>
      <c r="ACY243" s="128"/>
      <c r="ACZ243" s="128"/>
      <c r="ADA243" s="128"/>
      <c r="ADB243" s="128"/>
      <c r="ADC243" s="128"/>
      <c r="ADD243" s="128"/>
      <c r="ADE243" s="128"/>
      <c r="ADF243" s="128"/>
      <c r="ADG243" s="128"/>
      <c r="ADH243" s="128"/>
      <c r="ADI243" s="128"/>
      <c r="ADJ243" s="128"/>
      <c r="ADK243" s="128"/>
      <c r="ADL243" s="128"/>
      <c r="ADM243" s="128"/>
      <c r="ADN243" s="128"/>
      <c r="ADO243" s="128"/>
      <c r="ADP243" s="128"/>
      <c r="ADQ243" s="128"/>
      <c r="ADR243" s="128"/>
      <c r="ADS243" s="128"/>
      <c r="ADT243" s="128"/>
      <c r="ADU243" s="128"/>
      <c r="ADV243" s="128"/>
      <c r="ADW243" s="128"/>
      <c r="ADX243" s="128"/>
      <c r="ADY243" s="128"/>
      <c r="ADZ243" s="128"/>
      <c r="AEA243" s="128"/>
      <c r="AEB243" s="128"/>
      <c r="AEC243" s="128"/>
      <c r="AED243" s="128"/>
      <c r="AEE243" s="128"/>
      <c r="AEF243" s="128"/>
      <c r="AEG243" s="128"/>
      <c r="AEH243" s="128"/>
      <c r="AEI243" s="128"/>
      <c r="AEJ243" s="128"/>
      <c r="AEK243" s="128"/>
      <c r="AEL243" s="128"/>
      <c r="AEM243" s="128"/>
      <c r="AEN243" s="128"/>
      <c r="AEO243" s="128"/>
      <c r="AEP243" s="128"/>
      <c r="AEQ243" s="128"/>
      <c r="AER243" s="128"/>
      <c r="AES243" s="128"/>
      <c r="AET243" s="128"/>
      <c r="AEU243" s="128"/>
      <c r="AEV243" s="128"/>
      <c r="AEW243" s="128"/>
      <c r="AEX243" s="128"/>
      <c r="AEY243" s="128"/>
      <c r="AEZ243" s="128"/>
      <c r="AFA243" s="128"/>
      <c r="AFB243" s="128"/>
      <c r="AFC243" s="128"/>
      <c r="AFD243" s="128"/>
      <c r="AFE243" s="128"/>
      <c r="AFF243" s="128"/>
      <c r="AFG243" s="128"/>
      <c r="AFH243" s="128"/>
      <c r="AFI243" s="128"/>
      <c r="AFJ243" s="128"/>
      <c r="AFK243" s="128"/>
      <c r="AFL243" s="128"/>
      <c r="AFM243" s="128"/>
      <c r="AFN243" s="128"/>
      <c r="AFO243" s="128"/>
      <c r="AFP243" s="128"/>
      <c r="AFQ243" s="128"/>
      <c r="AFR243" s="128"/>
      <c r="AFS243" s="128"/>
      <c r="AFT243" s="128"/>
      <c r="AFU243" s="128"/>
      <c r="AFV243" s="128"/>
      <c r="AFW243" s="128"/>
      <c r="AFX243" s="128"/>
      <c r="AFY243" s="128"/>
      <c r="AFZ243" s="128"/>
      <c r="AGA243" s="128"/>
      <c r="AGB243" s="128"/>
      <c r="AGC243" s="128"/>
      <c r="AGD243" s="128"/>
      <c r="AGE243" s="128"/>
      <c r="AGF243" s="128"/>
      <c r="AGG243" s="128"/>
      <c r="AGH243" s="128"/>
      <c r="AGI243" s="128"/>
      <c r="AGJ243" s="128"/>
      <c r="AGK243" s="128"/>
      <c r="AGL243" s="128"/>
      <c r="AGM243" s="128"/>
      <c r="AGN243" s="128"/>
      <c r="AGO243" s="128"/>
      <c r="AGP243" s="128"/>
      <c r="AGQ243" s="128"/>
      <c r="AGR243" s="128"/>
      <c r="AGS243" s="128"/>
      <c r="AGT243" s="128"/>
      <c r="AGU243" s="128"/>
      <c r="AGV243" s="128"/>
      <c r="AGW243" s="128"/>
      <c r="AGX243" s="128"/>
      <c r="AGY243" s="128"/>
      <c r="AGZ243" s="128"/>
      <c r="AHA243" s="128"/>
      <c r="AHB243" s="128"/>
      <c r="AHC243" s="128"/>
      <c r="AHD243" s="128"/>
      <c r="AHE243" s="128"/>
      <c r="AHF243" s="128"/>
      <c r="AHG243" s="128"/>
      <c r="AHH243" s="128"/>
      <c r="AHI243" s="128"/>
      <c r="AHJ243" s="128"/>
      <c r="AHK243" s="128"/>
      <c r="AHL243" s="128"/>
      <c r="AHM243" s="128"/>
      <c r="AHN243" s="128"/>
      <c r="AHO243" s="128"/>
      <c r="AHP243" s="128"/>
      <c r="AHQ243" s="128"/>
      <c r="AHR243" s="128"/>
      <c r="AHS243" s="128"/>
      <c r="AHT243" s="128"/>
      <c r="AHU243" s="128"/>
      <c r="AHV243" s="128"/>
      <c r="AHW243" s="128"/>
      <c r="AHX243" s="128"/>
      <c r="AHY243" s="128"/>
      <c r="AHZ243" s="128"/>
      <c r="AIA243" s="128"/>
      <c r="AIB243" s="128"/>
      <c r="AIC243" s="128"/>
      <c r="AID243" s="128"/>
      <c r="AIE243" s="128"/>
      <c r="AIF243" s="128"/>
      <c r="AIG243" s="128"/>
      <c r="AIH243" s="128"/>
      <c r="AII243" s="128"/>
      <c r="AIJ243" s="128"/>
      <c r="AIK243" s="128"/>
      <c r="AIL243" s="128"/>
      <c r="AIM243" s="128"/>
      <c r="AIN243" s="128"/>
      <c r="AIO243" s="128"/>
      <c r="AIP243" s="128"/>
      <c r="AIQ243" s="128"/>
      <c r="AIR243" s="128"/>
      <c r="AIS243" s="128"/>
      <c r="AIT243" s="128"/>
      <c r="AIU243" s="128"/>
      <c r="AIV243" s="128"/>
      <c r="AIW243" s="128"/>
      <c r="AIX243" s="128"/>
      <c r="AIY243" s="128"/>
      <c r="AIZ243" s="128"/>
      <c r="AJA243" s="128"/>
      <c r="AJB243" s="128"/>
      <c r="AJC243" s="128"/>
      <c r="AJD243" s="128"/>
      <c r="AJE243" s="128"/>
      <c r="AJF243" s="128"/>
      <c r="AJG243" s="128"/>
      <c r="AJH243" s="128"/>
      <c r="AJI243" s="128"/>
      <c r="AJJ243" s="128"/>
      <c r="AJK243" s="128"/>
      <c r="AJL243" s="128"/>
      <c r="AJM243" s="128"/>
      <c r="AJN243" s="128"/>
      <c r="AJO243" s="128"/>
      <c r="AJP243" s="128"/>
      <c r="AJQ243" s="128"/>
      <c r="AJR243" s="128"/>
      <c r="AJS243" s="128"/>
      <c r="AJT243" s="128"/>
      <c r="AJU243" s="128"/>
      <c r="AJV243" s="128"/>
      <c r="AJW243" s="128"/>
      <c r="AJX243" s="128"/>
      <c r="AJY243" s="128"/>
      <c r="AJZ243" s="128"/>
      <c r="AKA243" s="128"/>
      <c r="AKB243" s="128"/>
      <c r="AKC243" s="128"/>
      <c r="AKD243" s="128"/>
      <c r="AKE243" s="128"/>
      <c r="AKF243" s="128"/>
      <c r="AKG243" s="128"/>
      <c r="AKH243" s="128"/>
      <c r="AKI243" s="128"/>
      <c r="AKJ243" s="128"/>
      <c r="AKK243" s="128"/>
      <c r="AKL243" s="128"/>
      <c r="AKM243" s="128"/>
      <c r="AKN243" s="128"/>
      <c r="AKO243" s="128"/>
      <c r="AKP243" s="128"/>
      <c r="AKQ243" s="128"/>
      <c r="AKR243" s="128"/>
      <c r="AKS243" s="128"/>
      <c r="AKT243" s="128"/>
      <c r="AKU243" s="128"/>
      <c r="AKV243" s="128"/>
      <c r="AKW243" s="128"/>
      <c r="AKX243" s="128"/>
      <c r="AKY243" s="128"/>
      <c r="AKZ243" s="128"/>
      <c r="ALA243" s="128"/>
      <c r="ALB243" s="128"/>
      <c r="ALC243" s="128"/>
      <c r="ALD243" s="128"/>
      <c r="ALE243" s="128"/>
      <c r="ALF243" s="128"/>
      <c r="ALG243" s="128"/>
      <c r="ALH243" s="128"/>
      <c r="ALI243" s="128"/>
      <c r="ALJ243" s="128"/>
      <c r="ALK243" s="128"/>
      <c r="ALL243" s="128"/>
      <c r="ALM243" s="128"/>
      <c r="ALN243" s="128"/>
      <c r="ALO243" s="128"/>
      <c r="ALP243" s="128"/>
      <c r="ALQ243" s="128"/>
      <c r="ALR243" s="128"/>
      <c r="ALS243" s="128"/>
      <c r="ALT243" s="128"/>
      <c r="ALU243" s="128"/>
      <c r="ALV243" s="128"/>
      <c r="ALW243" s="128"/>
      <c r="ALX243" s="128"/>
      <c r="ALY243" s="128"/>
      <c r="ALZ243" s="128"/>
      <c r="AMA243" s="128"/>
      <c r="AMB243" s="128"/>
      <c r="AMC243" s="128"/>
      <c r="AMD243" s="128"/>
      <c r="AME243" s="128"/>
      <c r="AMF243" s="128"/>
      <c r="AMG243" s="128"/>
      <c r="AMH243" s="128"/>
    </row>
    <row r="244" spans="1:1022" ht="16.5" customHeight="1" x14ac:dyDescent="0.3">
      <c r="A244" s="239" t="s">
        <v>22</v>
      </c>
      <c r="B244" s="239" t="s">
        <v>23</v>
      </c>
      <c r="C244" s="239" t="s">
        <v>24</v>
      </c>
      <c r="D244" s="242" t="s">
        <v>25</v>
      </c>
      <c r="E244" s="242"/>
      <c r="F244" s="242"/>
      <c r="G244" s="243" t="s">
        <v>26</v>
      </c>
      <c r="H244" s="242" t="s">
        <v>27</v>
      </c>
      <c r="I244" s="242"/>
      <c r="J244" s="242"/>
      <c r="K244" s="242"/>
      <c r="L244" s="242" t="s">
        <v>28</v>
      </c>
      <c r="M244" s="242"/>
      <c r="N244" s="242"/>
      <c r="O244" s="242"/>
    </row>
    <row r="245" spans="1:1022" x14ac:dyDescent="0.3">
      <c r="A245" s="240"/>
      <c r="B245" s="241"/>
      <c r="C245" s="240"/>
      <c r="D245" s="158" t="s">
        <v>29</v>
      </c>
      <c r="E245" s="158" t="s">
        <v>30</v>
      </c>
      <c r="F245" s="158" t="s">
        <v>31</v>
      </c>
      <c r="G245" s="244"/>
      <c r="H245" s="158" t="s">
        <v>32</v>
      </c>
      <c r="I245" s="158" t="s">
        <v>33</v>
      </c>
      <c r="J245" s="158" t="s">
        <v>34</v>
      </c>
      <c r="K245" s="158" t="s">
        <v>35</v>
      </c>
      <c r="L245" s="158" t="s">
        <v>36</v>
      </c>
      <c r="M245" s="158" t="s">
        <v>37</v>
      </c>
      <c r="N245" s="158" t="s">
        <v>38</v>
      </c>
      <c r="O245" s="158" t="s">
        <v>39</v>
      </c>
    </row>
    <row r="246" spans="1:1022" x14ac:dyDescent="0.3">
      <c r="A246" s="159">
        <v>1</v>
      </c>
      <c r="B246" s="159">
        <v>2</v>
      </c>
      <c r="C246" s="159">
        <v>3</v>
      </c>
      <c r="D246" s="159">
        <v>4</v>
      </c>
      <c r="E246" s="159">
        <v>5</v>
      </c>
      <c r="F246" s="159">
        <v>6</v>
      </c>
      <c r="G246" s="159">
        <v>7</v>
      </c>
      <c r="H246" s="159">
        <v>8</v>
      </c>
      <c r="I246" s="159">
        <v>9</v>
      </c>
      <c r="J246" s="159">
        <v>10</v>
      </c>
      <c r="K246" s="159">
        <v>11</v>
      </c>
      <c r="L246" s="159">
        <v>12</v>
      </c>
      <c r="M246" s="159">
        <v>13</v>
      </c>
      <c r="N246" s="159">
        <v>14</v>
      </c>
      <c r="O246" s="159">
        <v>15</v>
      </c>
    </row>
    <row r="247" spans="1:1022" x14ac:dyDescent="0.3">
      <c r="A247" s="134" t="s">
        <v>0</v>
      </c>
      <c r="B247" s="134"/>
      <c r="C247" s="134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</row>
    <row r="248" spans="1:1022" x14ac:dyDescent="0.3">
      <c r="A248" s="162" t="s">
        <v>293</v>
      </c>
      <c r="B248" s="167" t="s">
        <v>294</v>
      </c>
      <c r="C248" s="164">
        <v>20</v>
      </c>
      <c r="D248" s="165">
        <v>4.6399999999999997</v>
      </c>
      <c r="E248" s="165">
        <v>5.9</v>
      </c>
      <c r="F248" s="165"/>
      <c r="G248" s="165">
        <v>72.8</v>
      </c>
      <c r="H248" s="165">
        <v>0.01</v>
      </c>
      <c r="I248" s="165">
        <v>0.14000000000000001</v>
      </c>
      <c r="J248" s="165">
        <v>57.6</v>
      </c>
      <c r="K248" s="165">
        <v>0.1</v>
      </c>
      <c r="L248" s="165">
        <v>176</v>
      </c>
      <c r="M248" s="165">
        <v>100</v>
      </c>
      <c r="N248" s="165">
        <v>7</v>
      </c>
      <c r="O248" s="165">
        <v>0.2</v>
      </c>
    </row>
    <row r="249" spans="1:1022" x14ac:dyDescent="0.3">
      <c r="A249" s="166" t="s">
        <v>534</v>
      </c>
      <c r="B249" s="167" t="s">
        <v>511</v>
      </c>
      <c r="C249" s="164">
        <v>70</v>
      </c>
      <c r="D249" s="165">
        <v>6.82</v>
      </c>
      <c r="E249" s="165">
        <v>4.3</v>
      </c>
      <c r="F249" s="165">
        <v>1.52</v>
      </c>
      <c r="G249" s="165">
        <v>71.84</v>
      </c>
      <c r="H249" s="165">
        <v>0.01</v>
      </c>
      <c r="I249" s="165">
        <v>0.26</v>
      </c>
      <c r="J249" s="165">
        <v>2</v>
      </c>
      <c r="K249" s="165">
        <v>1.76</v>
      </c>
      <c r="L249" s="165">
        <v>31.07</v>
      </c>
      <c r="M249" s="165">
        <v>33.5</v>
      </c>
      <c r="N249" s="165">
        <v>7.93</v>
      </c>
      <c r="O249" s="165">
        <v>0.14000000000000001</v>
      </c>
    </row>
    <row r="250" spans="1:1022" ht="15" customHeight="1" x14ac:dyDescent="0.3">
      <c r="A250" s="166" t="s">
        <v>529</v>
      </c>
      <c r="B250" s="167" t="s">
        <v>820</v>
      </c>
      <c r="C250" s="164">
        <v>250</v>
      </c>
      <c r="D250" s="165">
        <v>11.67</v>
      </c>
      <c r="E250" s="165">
        <v>7.77</v>
      </c>
      <c r="F250" s="165">
        <v>41.98</v>
      </c>
      <c r="G250" s="165">
        <v>285.31</v>
      </c>
      <c r="H250" s="165">
        <v>0.3</v>
      </c>
      <c r="I250" s="165">
        <v>3.45</v>
      </c>
      <c r="J250" s="165">
        <v>39.42</v>
      </c>
      <c r="K250" s="165">
        <v>0.6</v>
      </c>
      <c r="L250" s="165">
        <v>196</v>
      </c>
      <c r="M250" s="165">
        <v>305.20999999999998</v>
      </c>
      <c r="N250" s="165">
        <v>133.79</v>
      </c>
      <c r="O250" s="165">
        <v>3.96</v>
      </c>
    </row>
    <row r="251" spans="1:1022" x14ac:dyDescent="0.3">
      <c r="A251" s="162" t="s">
        <v>530</v>
      </c>
      <c r="B251" s="167" t="s">
        <v>221</v>
      </c>
      <c r="C251" s="164">
        <v>200</v>
      </c>
      <c r="D251" s="165">
        <v>0.26</v>
      </c>
      <c r="E251" s="165">
        <v>0.03</v>
      </c>
      <c r="F251" s="165">
        <v>1.88</v>
      </c>
      <c r="G251" s="165">
        <v>10.3</v>
      </c>
      <c r="H251" s="165"/>
      <c r="I251" s="165">
        <v>2.9</v>
      </c>
      <c r="J251" s="165">
        <v>0.5</v>
      </c>
      <c r="K251" s="165">
        <v>0.01</v>
      </c>
      <c r="L251" s="165">
        <v>7.75</v>
      </c>
      <c r="M251" s="165">
        <v>9.7799999999999994</v>
      </c>
      <c r="N251" s="165">
        <v>5.24</v>
      </c>
      <c r="O251" s="165">
        <v>0.86</v>
      </c>
    </row>
    <row r="252" spans="1:1022" x14ac:dyDescent="0.3">
      <c r="A252" s="166"/>
      <c r="B252" s="167" t="s">
        <v>219</v>
      </c>
      <c r="C252" s="164">
        <v>40</v>
      </c>
      <c r="D252" s="165">
        <v>2.64</v>
      </c>
      <c r="E252" s="165">
        <v>0.48</v>
      </c>
      <c r="F252" s="165">
        <v>15.86</v>
      </c>
      <c r="G252" s="165">
        <v>79.2</v>
      </c>
      <c r="H252" s="165">
        <v>7.0000000000000007E-2</v>
      </c>
      <c r="I252" s="165"/>
      <c r="J252" s="165"/>
      <c r="K252" s="165">
        <v>0.56000000000000005</v>
      </c>
      <c r="L252" s="165">
        <v>11.6</v>
      </c>
      <c r="M252" s="165">
        <v>60</v>
      </c>
      <c r="N252" s="165">
        <v>18.8</v>
      </c>
      <c r="O252" s="165">
        <v>1.56</v>
      </c>
    </row>
    <row r="253" spans="1:1022" x14ac:dyDescent="0.3">
      <c r="A253" s="132" t="s">
        <v>512</v>
      </c>
      <c r="B253" s="133"/>
      <c r="C253" s="168">
        <v>580</v>
      </c>
      <c r="D253" s="165">
        <v>26.03</v>
      </c>
      <c r="E253" s="165">
        <v>18.48</v>
      </c>
      <c r="F253" s="165">
        <v>61.24</v>
      </c>
      <c r="G253" s="165">
        <v>519.45000000000005</v>
      </c>
      <c r="H253" s="165">
        <v>0.39</v>
      </c>
      <c r="I253" s="165">
        <v>6.75</v>
      </c>
      <c r="J253" s="165">
        <v>99.52</v>
      </c>
      <c r="K253" s="165">
        <v>3.03</v>
      </c>
      <c r="L253" s="165">
        <v>422.42</v>
      </c>
      <c r="M253" s="165">
        <v>508.49</v>
      </c>
      <c r="N253" s="165">
        <v>172.76</v>
      </c>
      <c r="O253" s="165">
        <v>6.72</v>
      </c>
    </row>
    <row r="254" spans="1:1022" x14ac:dyDescent="0.3">
      <c r="A254" s="134" t="s">
        <v>636</v>
      </c>
      <c r="B254" s="134"/>
      <c r="C254" s="134"/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</row>
    <row r="255" spans="1:1022" x14ac:dyDescent="0.3">
      <c r="A255" s="166" t="s">
        <v>275</v>
      </c>
      <c r="B255" s="167" t="s">
        <v>42</v>
      </c>
      <c r="C255" s="164">
        <v>150</v>
      </c>
      <c r="D255" s="165">
        <v>0.6</v>
      </c>
      <c r="E255" s="165">
        <v>0.6</v>
      </c>
      <c r="F255" s="165">
        <v>14.7</v>
      </c>
      <c r="G255" s="165">
        <v>70.5</v>
      </c>
      <c r="H255" s="165">
        <v>0.05</v>
      </c>
      <c r="I255" s="165">
        <v>15</v>
      </c>
      <c r="J255" s="165">
        <v>7.5</v>
      </c>
      <c r="K255" s="165">
        <v>0.3</v>
      </c>
      <c r="L255" s="165">
        <v>24</v>
      </c>
      <c r="M255" s="165">
        <v>16.5</v>
      </c>
      <c r="N255" s="165">
        <v>13.5</v>
      </c>
      <c r="O255" s="165">
        <v>3.3</v>
      </c>
    </row>
    <row r="256" spans="1:1022" x14ac:dyDescent="0.3">
      <c r="A256" s="166"/>
      <c r="B256" s="167" t="s">
        <v>222</v>
      </c>
      <c r="C256" s="164">
        <v>30</v>
      </c>
      <c r="D256" s="165">
        <v>2.37</v>
      </c>
      <c r="E256" s="165">
        <v>6.18</v>
      </c>
      <c r="F256" s="165">
        <v>11.96</v>
      </c>
      <c r="G256" s="165">
        <v>114.4</v>
      </c>
      <c r="H256" s="165">
        <v>0.05</v>
      </c>
      <c r="I256" s="165">
        <v>1.28</v>
      </c>
      <c r="J256" s="165">
        <v>60.1</v>
      </c>
      <c r="K256" s="165">
        <v>0.99</v>
      </c>
      <c r="L256" s="165">
        <v>32.9</v>
      </c>
      <c r="M256" s="165">
        <v>56.1</v>
      </c>
      <c r="N256" s="165">
        <v>32.700000000000003</v>
      </c>
      <c r="O256" s="165">
        <v>0.82</v>
      </c>
    </row>
    <row r="257" spans="1:1022" x14ac:dyDescent="0.3">
      <c r="A257" s="132" t="s">
        <v>637</v>
      </c>
      <c r="B257" s="133"/>
      <c r="C257" s="168">
        <v>180</v>
      </c>
      <c r="D257" s="165">
        <v>2.97</v>
      </c>
      <c r="E257" s="165">
        <v>6.78</v>
      </c>
      <c r="F257" s="165">
        <v>26.66</v>
      </c>
      <c r="G257" s="165">
        <v>184.9</v>
      </c>
      <c r="H257" s="165">
        <v>0.1</v>
      </c>
      <c r="I257" s="165">
        <v>16.28</v>
      </c>
      <c r="J257" s="165">
        <v>67.599999999999994</v>
      </c>
      <c r="K257" s="165">
        <v>1.29</v>
      </c>
      <c r="L257" s="165">
        <v>56.9</v>
      </c>
      <c r="M257" s="165">
        <v>72.599999999999994</v>
      </c>
      <c r="N257" s="165">
        <v>46.2</v>
      </c>
      <c r="O257" s="165">
        <v>4.12</v>
      </c>
    </row>
    <row r="258" spans="1:1022" x14ac:dyDescent="0.3">
      <c r="A258" s="134" t="s">
        <v>11</v>
      </c>
      <c r="B258" s="134"/>
      <c r="C258" s="134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</row>
    <row r="259" spans="1:1022" x14ac:dyDescent="0.3">
      <c r="A259" s="166" t="s">
        <v>416</v>
      </c>
      <c r="B259" s="167" t="s">
        <v>417</v>
      </c>
      <c r="C259" s="164">
        <v>100</v>
      </c>
      <c r="D259" s="165">
        <v>1.67</v>
      </c>
      <c r="E259" s="165">
        <v>5.18</v>
      </c>
      <c r="F259" s="165">
        <v>8.1999999999999993</v>
      </c>
      <c r="G259" s="165">
        <v>86.46</v>
      </c>
      <c r="H259" s="165">
        <v>0.05</v>
      </c>
      <c r="I259" s="165">
        <v>9.8000000000000007</v>
      </c>
      <c r="J259" s="165">
        <v>14.4</v>
      </c>
      <c r="K259" s="165">
        <v>2.35</v>
      </c>
      <c r="L259" s="165">
        <v>29.77</v>
      </c>
      <c r="M259" s="165">
        <v>42.36</v>
      </c>
      <c r="N259" s="165">
        <v>18.68</v>
      </c>
      <c r="O259" s="165">
        <v>1.33</v>
      </c>
    </row>
    <row r="260" spans="1:1022" ht="36.75" customHeight="1" x14ac:dyDescent="0.3">
      <c r="A260" s="162" t="s">
        <v>277</v>
      </c>
      <c r="B260" s="167" t="s">
        <v>812</v>
      </c>
      <c r="C260" s="164">
        <v>275</v>
      </c>
      <c r="D260" s="165">
        <v>7.28</v>
      </c>
      <c r="E260" s="165">
        <v>5.61</v>
      </c>
      <c r="F260" s="165">
        <v>10.47</v>
      </c>
      <c r="G260" s="165">
        <v>122.21</v>
      </c>
      <c r="H260" s="165">
        <v>0.08</v>
      </c>
      <c r="I260" s="165">
        <v>20.790000000000003</v>
      </c>
      <c r="J260" s="165">
        <v>210.47</v>
      </c>
      <c r="K260" s="165">
        <v>2.09</v>
      </c>
      <c r="L260" s="165">
        <v>45.190000000000005</v>
      </c>
      <c r="M260" s="165">
        <v>93.34</v>
      </c>
      <c r="N260" s="165">
        <v>43.81</v>
      </c>
      <c r="O260" s="165">
        <v>1.4300000000000002</v>
      </c>
    </row>
    <row r="261" spans="1:1022" ht="28" x14ac:dyDescent="0.3">
      <c r="A261" s="162" t="s">
        <v>558</v>
      </c>
      <c r="B261" s="167" t="s">
        <v>821</v>
      </c>
      <c r="C261" s="164">
        <v>130</v>
      </c>
      <c r="D261" s="165">
        <v>22.990000000000002</v>
      </c>
      <c r="E261" s="165">
        <v>14.84</v>
      </c>
      <c r="F261" s="165">
        <v>3.19</v>
      </c>
      <c r="G261" s="165">
        <v>238.39</v>
      </c>
      <c r="H261" s="165">
        <v>0.79</v>
      </c>
      <c r="I261" s="165">
        <v>5.4700000000000006</v>
      </c>
      <c r="J261" s="165">
        <v>5.2</v>
      </c>
      <c r="K261" s="165">
        <v>1.42</v>
      </c>
      <c r="L261" s="165">
        <v>27.23</v>
      </c>
      <c r="M261" s="165">
        <v>243.22</v>
      </c>
      <c r="N261" s="165">
        <v>33.730000000000004</v>
      </c>
      <c r="O261" s="165">
        <v>3.46</v>
      </c>
    </row>
    <row r="262" spans="1:1022" x14ac:dyDescent="0.3">
      <c r="A262" s="166" t="s">
        <v>559</v>
      </c>
      <c r="B262" s="167" t="s">
        <v>345</v>
      </c>
      <c r="C262" s="164">
        <v>180</v>
      </c>
      <c r="D262" s="165">
        <v>6.44</v>
      </c>
      <c r="E262" s="165">
        <v>3.74</v>
      </c>
      <c r="F262" s="165">
        <v>43.17</v>
      </c>
      <c r="G262" s="165">
        <v>233.76</v>
      </c>
      <c r="H262" s="165">
        <v>0.11</v>
      </c>
      <c r="I262" s="165">
        <v>25.15</v>
      </c>
      <c r="J262" s="165">
        <v>60.22</v>
      </c>
      <c r="K262" s="165">
        <v>2.34</v>
      </c>
      <c r="L262" s="165">
        <v>36.14</v>
      </c>
      <c r="M262" s="165">
        <v>158.57</v>
      </c>
      <c r="N262" s="165">
        <v>36.26</v>
      </c>
      <c r="O262" s="165">
        <v>1.68</v>
      </c>
    </row>
    <row r="263" spans="1:1022" x14ac:dyDescent="0.3">
      <c r="A263" s="162" t="s">
        <v>544</v>
      </c>
      <c r="B263" s="167" t="s">
        <v>229</v>
      </c>
      <c r="C263" s="164">
        <v>200</v>
      </c>
      <c r="D263" s="165">
        <v>0.16</v>
      </c>
      <c r="E263" s="165">
        <v>0.04</v>
      </c>
      <c r="F263" s="165">
        <v>3.72</v>
      </c>
      <c r="G263" s="165">
        <v>16.8</v>
      </c>
      <c r="H263" s="165">
        <v>0.01</v>
      </c>
      <c r="I263" s="165">
        <v>3</v>
      </c>
      <c r="J263" s="165"/>
      <c r="K263" s="165">
        <v>0.06</v>
      </c>
      <c r="L263" s="165">
        <v>7.4</v>
      </c>
      <c r="M263" s="165">
        <v>6</v>
      </c>
      <c r="N263" s="165">
        <v>5.2</v>
      </c>
      <c r="O263" s="165">
        <v>0.1</v>
      </c>
    </row>
    <row r="264" spans="1:1022" x14ac:dyDescent="0.3">
      <c r="A264" s="169"/>
      <c r="B264" s="167" t="s">
        <v>69</v>
      </c>
      <c r="C264" s="164">
        <v>70</v>
      </c>
      <c r="D264" s="165">
        <v>3.43</v>
      </c>
      <c r="E264" s="165">
        <v>0.7</v>
      </c>
      <c r="F264" s="165">
        <v>31.36</v>
      </c>
      <c r="G264" s="165">
        <v>147</v>
      </c>
      <c r="H264" s="165">
        <v>0.06</v>
      </c>
      <c r="I264" s="165"/>
      <c r="J264" s="165"/>
      <c r="K264" s="165">
        <v>0.49</v>
      </c>
      <c r="L264" s="165">
        <v>12.6</v>
      </c>
      <c r="M264" s="165">
        <v>64.400000000000006</v>
      </c>
      <c r="N264" s="165">
        <v>14</v>
      </c>
      <c r="O264" s="165">
        <v>2.0299999999999998</v>
      </c>
    </row>
    <row r="265" spans="1:1022" x14ac:dyDescent="0.3">
      <c r="A265" s="132" t="s">
        <v>43</v>
      </c>
      <c r="B265" s="133"/>
      <c r="C265" s="168">
        <v>955</v>
      </c>
      <c r="D265" s="165">
        <v>41.97</v>
      </c>
      <c r="E265" s="165">
        <v>30.11</v>
      </c>
      <c r="F265" s="165">
        <v>100.11</v>
      </c>
      <c r="G265" s="165">
        <v>844.62</v>
      </c>
      <c r="H265" s="165">
        <v>1.1000000000000001</v>
      </c>
      <c r="I265" s="165">
        <v>64.209999999999994</v>
      </c>
      <c r="J265" s="165">
        <v>290.29000000000002</v>
      </c>
      <c r="K265" s="165">
        <v>8.75</v>
      </c>
      <c r="L265" s="165">
        <v>158.33000000000001</v>
      </c>
      <c r="M265" s="165">
        <v>607.89</v>
      </c>
      <c r="N265" s="165">
        <v>151.68</v>
      </c>
      <c r="O265" s="165">
        <v>10.029999999999999</v>
      </c>
    </row>
    <row r="266" spans="1:1022" x14ac:dyDescent="0.3">
      <c r="A266" s="134" t="s">
        <v>638</v>
      </c>
      <c r="B266" s="134"/>
      <c r="C266" s="134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</row>
    <row r="267" spans="1:1022" x14ac:dyDescent="0.3">
      <c r="A267" s="166" t="s">
        <v>275</v>
      </c>
      <c r="B267" s="167" t="s">
        <v>42</v>
      </c>
      <c r="C267" s="164">
        <v>150</v>
      </c>
      <c r="D267" s="165">
        <v>0.6</v>
      </c>
      <c r="E267" s="165">
        <v>0.6</v>
      </c>
      <c r="F267" s="165">
        <v>14.7</v>
      </c>
      <c r="G267" s="165">
        <v>70.5</v>
      </c>
      <c r="H267" s="165">
        <v>0.05</v>
      </c>
      <c r="I267" s="165">
        <v>15</v>
      </c>
      <c r="J267" s="165">
        <v>7.5</v>
      </c>
      <c r="K267" s="165">
        <v>0.3</v>
      </c>
      <c r="L267" s="165">
        <v>24</v>
      </c>
      <c r="M267" s="165">
        <v>16.5</v>
      </c>
      <c r="N267" s="165">
        <v>13.5</v>
      </c>
      <c r="O267" s="165">
        <v>3.3</v>
      </c>
    </row>
    <row r="268" spans="1:1022" x14ac:dyDescent="0.3">
      <c r="A268" s="170"/>
      <c r="B268" s="167" t="s">
        <v>513</v>
      </c>
      <c r="C268" s="164">
        <v>200</v>
      </c>
      <c r="D268" s="165">
        <v>6</v>
      </c>
      <c r="E268" s="165">
        <v>2</v>
      </c>
      <c r="F268" s="165">
        <v>8</v>
      </c>
      <c r="G268" s="165">
        <v>80</v>
      </c>
      <c r="H268" s="165">
        <v>0.08</v>
      </c>
      <c r="I268" s="165">
        <v>1.4</v>
      </c>
      <c r="J268" s="165"/>
      <c r="K268" s="165"/>
      <c r="L268" s="165">
        <v>240</v>
      </c>
      <c r="M268" s="165">
        <v>180</v>
      </c>
      <c r="N268" s="165">
        <v>28</v>
      </c>
      <c r="O268" s="165">
        <v>0.2</v>
      </c>
    </row>
    <row r="269" spans="1:1022" x14ac:dyDescent="0.3">
      <c r="A269" s="132" t="s">
        <v>639</v>
      </c>
      <c r="B269" s="133"/>
      <c r="C269" s="168">
        <v>350</v>
      </c>
      <c r="D269" s="165">
        <v>6.6</v>
      </c>
      <c r="E269" s="165">
        <v>2.6</v>
      </c>
      <c r="F269" s="165">
        <v>22.7</v>
      </c>
      <c r="G269" s="165">
        <v>150.5</v>
      </c>
      <c r="H269" s="165">
        <v>0.13</v>
      </c>
      <c r="I269" s="165">
        <v>16.399999999999999</v>
      </c>
      <c r="J269" s="165">
        <v>7.5</v>
      </c>
      <c r="K269" s="165">
        <v>0.3</v>
      </c>
      <c r="L269" s="165">
        <v>264</v>
      </c>
      <c r="M269" s="165">
        <v>196.5</v>
      </c>
      <c r="N269" s="165">
        <v>41.5</v>
      </c>
      <c r="O269" s="165">
        <v>3.5</v>
      </c>
    </row>
    <row r="270" spans="1:1022" x14ac:dyDescent="0.3">
      <c r="A270" s="132" t="s">
        <v>44</v>
      </c>
      <c r="B270" s="133"/>
      <c r="C270" s="171">
        <v>2065</v>
      </c>
      <c r="D270" s="165">
        <v>77.569999999999993</v>
      </c>
      <c r="E270" s="165">
        <v>57.97</v>
      </c>
      <c r="F270" s="165">
        <v>210.71</v>
      </c>
      <c r="G270" s="165">
        <v>1699.47</v>
      </c>
      <c r="H270" s="165">
        <v>1.72</v>
      </c>
      <c r="I270" s="165">
        <v>103.64</v>
      </c>
      <c r="J270" s="165">
        <v>464.91</v>
      </c>
      <c r="K270" s="165">
        <v>13.37</v>
      </c>
      <c r="L270" s="165">
        <v>901.65</v>
      </c>
      <c r="M270" s="165">
        <v>1385.48</v>
      </c>
      <c r="N270" s="165">
        <v>412.14</v>
      </c>
      <c r="O270" s="165">
        <v>24.37</v>
      </c>
    </row>
    <row r="271" spans="1:1022" x14ac:dyDescent="0.3">
      <c r="A271" s="129" t="s">
        <v>154</v>
      </c>
      <c r="B271" s="128" t="s">
        <v>792</v>
      </c>
      <c r="C271" s="157"/>
      <c r="D271" s="173"/>
      <c r="E271" s="173"/>
      <c r="F271" s="173"/>
      <c r="G271" s="173"/>
      <c r="H271" s="173"/>
      <c r="I271" s="173"/>
      <c r="J271" s="174"/>
      <c r="K271" s="174"/>
      <c r="L271" s="174"/>
      <c r="M271" s="174"/>
      <c r="N271" s="174"/>
      <c r="O271" s="174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8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8"/>
      <c r="CA271" s="128"/>
      <c r="CB271" s="128"/>
      <c r="CC271" s="128"/>
      <c r="CD271" s="128"/>
      <c r="CE271" s="128"/>
      <c r="CF271" s="128"/>
      <c r="CG271" s="128"/>
      <c r="CH271" s="128"/>
      <c r="CI271" s="128"/>
      <c r="CJ271" s="128"/>
      <c r="CK271" s="128"/>
      <c r="CL271" s="128"/>
      <c r="CM271" s="128"/>
      <c r="CN271" s="128"/>
      <c r="CO271" s="128"/>
      <c r="CP271" s="128"/>
      <c r="CQ271" s="128"/>
      <c r="CR271" s="128"/>
      <c r="CS271" s="128"/>
      <c r="CT271" s="128"/>
      <c r="CU271" s="128"/>
      <c r="CV271" s="128"/>
      <c r="CW271" s="128"/>
      <c r="CX271" s="128"/>
      <c r="CY271" s="128"/>
      <c r="CZ271" s="128"/>
      <c r="DA271" s="128"/>
      <c r="DB271" s="128"/>
      <c r="DC271" s="128"/>
      <c r="DD271" s="128"/>
      <c r="DE271" s="128"/>
      <c r="DF271" s="128"/>
      <c r="DG271" s="128"/>
      <c r="DH271" s="128"/>
      <c r="DI271" s="128"/>
      <c r="DJ271" s="128"/>
      <c r="DK271" s="128"/>
      <c r="DL271" s="128"/>
      <c r="DM271" s="128"/>
      <c r="DN271" s="128"/>
      <c r="DO271" s="128"/>
      <c r="DP271" s="128"/>
      <c r="DQ271" s="128"/>
      <c r="DR271" s="128"/>
      <c r="DS271" s="128"/>
      <c r="DT271" s="128"/>
      <c r="DU271" s="128"/>
      <c r="DV271" s="128"/>
      <c r="DW271" s="128"/>
      <c r="DX271" s="128"/>
      <c r="DY271" s="128"/>
      <c r="DZ271" s="128"/>
      <c r="EA271" s="128"/>
      <c r="EB271" s="128"/>
      <c r="EC271" s="128"/>
      <c r="ED271" s="128"/>
      <c r="EE271" s="128"/>
      <c r="EF271" s="128"/>
      <c r="EG271" s="128"/>
      <c r="EH271" s="128"/>
      <c r="EI271" s="128"/>
      <c r="EJ271" s="128"/>
      <c r="EK271" s="128"/>
      <c r="EL271" s="128"/>
      <c r="EM271" s="128"/>
      <c r="EN271" s="128"/>
      <c r="EO271" s="128"/>
      <c r="EP271" s="128"/>
      <c r="EQ271" s="128"/>
      <c r="ER271" s="128"/>
      <c r="ES271" s="128"/>
      <c r="ET271" s="128"/>
      <c r="EU271" s="128"/>
      <c r="EV271" s="128"/>
      <c r="EW271" s="128"/>
      <c r="EX271" s="128"/>
      <c r="EY271" s="128"/>
      <c r="EZ271" s="128"/>
      <c r="FA271" s="128"/>
      <c r="FB271" s="128"/>
      <c r="FC271" s="128"/>
      <c r="FD271" s="128"/>
      <c r="FE271" s="128"/>
      <c r="FF271" s="128"/>
      <c r="FG271" s="128"/>
      <c r="FH271" s="128"/>
      <c r="FI271" s="128"/>
      <c r="FJ271" s="128"/>
      <c r="FK271" s="128"/>
      <c r="FL271" s="128"/>
      <c r="FM271" s="128"/>
      <c r="FN271" s="128"/>
      <c r="FO271" s="128"/>
      <c r="FP271" s="128"/>
      <c r="FQ271" s="128"/>
      <c r="FR271" s="128"/>
      <c r="FS271" s="128"/>
      <c r="FT271" s="128"/>
      <c r="FU271" s="128"/>
      <c r="FV271" s="128"/>
      <c r="FW271" s="128"/>
      <c r="FX271" s="128"/>
      <c r="FY271" s="128"/>
      <c r="FZ271" s="128"/>
      <c r="GA271" s="128"/>
      <c r="GB271" s="128"/>
      <c r="GC271" s="128"/>
      <c r="GD271" s="128"/>
      <c r="GE271" s="128"/>
      <c r="GF271" s="128"/>
      <c r="GG271" s="128"/>
      <c r="GH271" s="128"/>
      <c r="GI271" s="128"/>
      <c r="GJ271" s="128"/>
      <c r="GK271" s="128"/>
      <c r="GL271" s="128"/>
      <c r="GM271" s="128"/>
      <c r="GN271" s="128"/>
      <c r="GO271" s="128"/>
      <c r="GP271" s="128"/>
      <c r="GQ271" s="128"/>
      <c r="GR271" s="128"/>
      <c r="GS271" s="128"/>
      <c r="GT271" s="128"/>
      <c r="GU271" s="128"/>
      <c r="GV271" s="128"/>
      <c r="GW271" s="128"/>
      <c r="GX271" s="128"/>
      <c r="GY271" s="128"/>
      <c r="GZ271" s="128"/>
      <c r="HA271" s="128"/>
      <c r="HB271" s="128"/>
      <c r="HC271" s="128"/>
      <c r="HD271" s="128"/>
      <c r="HE271" s="128"/>
      <c r="HF271" s="128"/>
      <c r="HG271" s="128"/>
      <c r="HH271" s="128"/>
      <c r="HI271" s="128"/>
      <c r="HJ271" s="128"/>
      <c r="HK271" s="128"/>
      <c r="HL271" s="128"/>
      <c r="HM271" s="128"/>
      <c r="HN271" s="128"/>
      <c r="HO271" s="128"/>
      <c r="HP271" s="128"/>
      <c r="HQ271" s="128"/>
      <c r="HR271" s="128"/>
      <c r="HS271" s="128"/>
      <c r="HT271" s="128"/>
      <c r="HU271" s="128"/>
      <c r="HV271" s="128"/>
      <c r="HW271" s="128"/>
      <c r="HX271" s="128"/>
      <c r="HY271" s="128"/>
      <c r="HZ271" s="128"/>
      <c r="IA271" s="128"/>
      <c r="IB271" s="128"/>
      <c r="IC271" s="128"/>
      <c r="ID271" s="128"/>
      <c r="IE271" s="128"/>
      <c r="IF271" s="128"/>
      <c r="IG271" s="128"/>
      <c r="IH271" s="128"/>
      <c r="II271" s="128"/>
      <c r="IJ271" s="128"/>
      <c r="IK271" s="128"/>
      <c r="IL271" s="128"/>
      <c r="IM271" s="128"/>
      <c r="IN271" s="128"/>
      <c r="IO271" s="128"/>
      <c r="IP271" s="128"/>
      <c r="IQ271" s="128"/>
      <c r="IR271" s="128"/>
      <c r="IS271" s="128"/>
      <c r="IT271" s="128"/>
      <c r="IU271" s="128"/>
      <c r="IV271" s="128"/>
      <c r="IW271" s="128"/>
      <c r="IX271" s="128"/>
      <c r="IY271" s="128"/>
      <c r="IZ271" s="128"/>
      <c r="JA271" s="128"/>
      <c r="JB271" s="128"/>
      <c r="JC271" s="128"/>
      <c r="JD271" s="128"/>
      <c r="JE271" s="128"/>
      <c r="JF271" s="128"/>
      <c r="JG271" s="128"/>
      <c r="JH271" s="128"/>
      <c r="JI271" s="128"/>
      <c r="JJ271" s="128"/>
      <c r="JK271" s="128"/>
      <c r="JL271" s="128"/>
      <c r="JM271" s="128"/>
      <c r="JN271" s="128"/>
      <c r="JO271" s="128"/>
      <c r="JP271" s="128"/>
      <c r="JQ271" s="128"/>
      <c r="JR271" s="128"/>
      <c r="JS271" s="128"/>
      <c r="JT271" s="128"/>
      <c r="JU271" s="128"/>
      <c r="JV271" s="128"/>
      <c r="JW271" s="128"/>
      <c r="JX271" s="128"/>
      <c r="JY271" s="128"/>
      <c r="JZ271" s="128"/>
      <c r="KA271" s="128"/>
      <c r="KB271" s="128"/>
      <c r="KC271" s="128"/>
      <c r="KD271" s="128"/>
      <c r="KE271" s="128"/>
      <c r="KF271" s="128"/>
      <c r="KG271" s="128"/>
      <c r="KH271" s="128"/>
      <c r="KI271" s="128"/>
      <c r="KJ271" s="128"/>
      <c r="KK271" s="128"/>
      <c r="KL271" s="128"/>
      <c r="KM271" s="128"/>
      <c r="KN271" s="128"/>
      <c r="KO271" s="128"/>
      <c r="KP271" s="128"/>
      <c r="KQ271" s="128"/>
      <c r="KR271" s="128"/>
      <c r="KS271" s="128"/>
      <c r="KT271" s="128"/>
      <c r="KU271" s="128"/>
      <c r="KV271" s="128"/>
      <c r="KW271" s="128"/>
      <c r="KX271" s="128"/>
      <c r="KY271" s="128"/>
      <c r="KZ271" s="128"/>
      <c r="LA271" s="128"/>
      <c r="LB271" s="128"/>
      <c r="LC271" s="128"/>
      <c r="LD271" s="128"/>
      <c r="LE271" s="128"/>
      <c r="LF271" s="128"/>
      <c r="LG271" s="128"/>
      <c r="LH271" s="128"/>
      <c r="LI271" s="128"/>
      <c r="LJ271" s="128"/>
      <c r="LK271" s="128"/>
      <c r="LL271" s="128"/>
      <c r="LM271" s="128"/>
      <c r="LN271" s="128"/>
      <c r="LO271" s="128"/>
      <c r="LP271" s="128"/>
      <c r="LQ271" s="128"/>
      <c r="LR271" s="128"/>
      <c r="LS271" s="128"/>
      <c r="LT271" s="128"/>
      <c r="LU271" s="128"/>
      <c r="LV271" s="128"/>
      <c r="LW271" s="128"/>
      <c r="LX271" s="128"/>
      <c r="LY271" s="128"/>
      <c r="LZ271" s="128"/>
      <c r="MA271" s="128"/>
      <c r="MB271" s="128"/>
      <c r="MC271" s="128"/>
      <c r="MD271" s="128"/>
      <c r="ME271" s="128"/>
      <c r="MF271" s="128"/>
      <c r="MG271" s="128"/>
      <c r="MH271" s="128"/>
      <c r="MI271" s="128"/>
      <c r="MJ271" s="128"/>
      <c r="MK271" s="128"/>
      <c r="ML271" s="128"/>
      <c r="MM271" s="128"/>
      <c r="MN271" s="128"/>
      <c r="MO271" s="128"/>
      <c r="MP271" s="128"/>
      <c r="MQ271" s="128"/>
      <c r="MR271" s="128"/>
      <c r="MS271" s="128"/>
      <c r="MT271" s="128"/>
      <c r="MU271" s="128"/>
      <c r="MV271" s="128"/>
      <c r="MW271" s="128"/>
      <c r="MX271" s="128"/>
      <c r="MY271" s="128"/>
      <c r="MZ271" s="128"/>
      <c r="NA271" s="128"/>
      <c r="NB271" s="128"/>
      <c r="NC271" s="128"/>
      <c r="ND271" s="128"/>
      <c r="NE271" s="128"/>
      <c r="NF271" s="128"/>
      <c r="NG271" s="128"/>
      <c r="NH271" s="128"/>
      <c r="NI271" s="128"/>
      <c r="NJ271" s="128"/>
      <c r="NK271" s="128"/>
      <c r="NL271" s="128"/>
      <c r="NM271" s="128"/>
      <c r="NN271" s="128"/>
      <c r="NO271" s="128"/>
      <c r="NP271" s="128"/>
      <c r="NQ271" s="128"/>
      <c r="NR271" s="128"/>
      <c r="NS271" s="128"/>
      <c r="NT271" s="128"/>
      <c r="NU271" s="128"/>
      <c r="NV271" s="128"/>
      <c r="NW271" s="128"/>
      <c r="NX271" s="128"/>
      <c r="NY271" s="128"/>
      <c r="NZ271" s="128"/>
      <c r="OA271" s="128"/>
      <c r="OB271" s="128"/>
      <c r="OC271" s="128"/>
      <c r="OD271" s="128"/>
      <c r="OE271" s="128"/>
      <c r="OF271" s="128"/>
      <c r="OG271" s="128"/>
      <c r="OH271" s="128"/>
      <c r="OI271" s="128"/>
      <c r="OJ271" s="128"/>
      <c r="OK271" s="128"/>
      <c r="OL271" s="128"/>
      <c r="OM271" s="128"/>
      <c r="ON271" s="128"/>
      <c r="OO271" s="128"/>
      <c r="OP271" s="128"/>
      <c r="OQ271" s="128"/>
      <c r="OR271" s="128"/>
      <c r="OS271" s="128"/>
      <c r="OT271" s="128"/>
      <c r="OU271" s="128"/>
      <c r="OV271" s="128"/>
      <c r="OW271" s="128"/>
      <c r="OX271" s="128"/>
      <c r="OY271" s="128"/>
      <c r="OZ271" s="128"/>
      <c r="PA271" s="128"/>
      <c r="PB271" s="128"/>
      <c r="PC271" s="128"/>
      <c r="PD271" s="128"/>
      <c r="PE271" s="128"/>
      <c r="PF271" s="128"/>
      <c r="PG271" s="128"/>
      <c r="PH271" s="128"/>
      <c r="PI271" s="128"/>
      <c r="PJ271" s="128"/>
      <c r="PK271" s="128"/>
      <c r="PL271" s="128"/>
      <c r="PM271" s="128"/>
      <c r="PN271" s="128"/>
      <c r="PO271" s="128"/>
      <c r="PP271" s="128"/>
      <c r="PQ271" s="128"/>
      <c r="PR271" s="128"/>
      <c r="PS271" s="128"/>
      <c r="PT271" s="128"/>
      <c r="PU271" s="128"/>
      <c r="PV271" s="128"/>
      <c r="PW271" s="128"/>
      <c r="PX271" s="128"/>
      <c r="PY271" s="128"/>
      <c r="PZ271" s="128"/>
      <c r="QA271" s="128"/>
      <c r="QB271" s="128"/>
      <c r="QC271" s="128"/>
      <c r="QD271" s="128"/>
      <c r="QE271" s="128"/>
      <c r="QF271" s="128"/>
      <c r="QG271" s="128"/>
      <c r="QH271" s="128"/>
      <c r="QI271" s="128"/>
      <c r="QJ271" s="128"/>
      <c r="QK271" s="128"/>
      <c r="QL271" s="128"/>
      <c r="QM271" s="128"/>
      <c r="QN271" s="128"/>
      <c r="QO271" s="128"/>
      <c r="QP271" s="128"/>
      <c r="QQ271" s="128"/>
      <c r="QR271" s="128"/>
      <c r="QS271" s="128"/>
      <c r="QT271" s="128"/>
      <c r="QU271" s="128"/>
      <c r="QV271" s="128"/>
      <c r="QW271" s="128"/>
      <c r="QX271" s="128"/>
      <c r="QY271" s="128"/>
      <c r="QZ271" s="128"/>
      <c r="RA271" s="128"/>
      <c r="RB271" s="128"/>
      <c r="RC271" s="128"/>
      <c r="RD271" s="128"/>
      <c r="RE271" s="128"/>
      <c r="RF271" s="128"/>
      <c r="RG271" s="128"/>
      <c r="RH271" s="128"/>
      <c r="RI271" s="128"/>
      <c r="RJ271" s="128"/>
      <c r="RK271" s="128"/>
      <c r="RL271" s="128"/>
      <c r="RM271" s="128"/>
      <c r="RN271" s="128"/>
      <c r="RO271" s="128"/>
      <c r="RP271" s="128"/>
      <c r="RQ271" s="128"/>
      <c r="RR271" s="128"/>
      <c r="RS271" s="128"/>
      <c r="RT271" s="128"/>
      <c r="RU271" s="128"/>
      <c r="RV271" s="128"/>
      <c r="RW271" s="128"/>
      <c r="RX271" s="128"/>
      <c r="RY271" s="128"/>
      <c r="RZ271" s="128"/>
      <c r="SA271" s="128"/>
      <c r="SB271" s="128"/>
      <c r="SC271" s="128"/>
      <c r="SD271" s="128"/>
      <c r="SE271" s="128"/>
      <c r="SF271" s="128"/>
      <c r="SG271" s="128"/>
      <c r="SH271" s="128"/>
      <c r="SI271" s="128"/>
      <c r="SJ271" s="128"/>
      <c r="SK271" s="128"/>
      <c r="SL271" s="128"/>
      <c r="SM271" s="128"/>
      <c r="SN271" s="128"/>
      <c r="SO271" s="128"/>
      <c r="SP271" s="128"/>
      <c r="SQ271" s="128"/>
      <c r="SR271" s="128"/>
      <c r="SS271" s="128"/>
      <c r="ST271" s="128"/>
      <c r="SU271" s="128"/>
      <c r="SV271" s="128"/>
      <c r="SW271" s="128"/>
      <c r="SX271" s="128"/>
      <c r="SY271" s="128"/>
      <c r="SZ271" s="128"/>
      <c r="TA271" s="128"/>
      <c r="TB271" s="128"/>
      <c r="TC271" s="128"/>
      <c r="TD271" s="128"/>
      <c r="TE271" s="128"/>
      <c r="TF271" s="128"/>
      <c r="TG271" s="128"/>
      <c r="TH271" s="128"/>
      <c r="TI271" s="128"/>
      <c r="TJ271" s="128"/>
      <c r="TK271" s="128"/>
      <c r="TL271" s="128"/>
      <c r="TM271" s="128"/>
      <c r="TN271" s="128"/>
      <c r="TO271" s="128"/>
      <c r="TP271" s="128"/>
      <c r="TQ271" s="128"/>
      <c r="TR271" s="128"/>
      <c r="TS271" s="128"/>
      <c r="TT271" s="128"/>
      <c r="TU271" s="128"/>
      <c r="TV271" s="128"/>
      <c r="TW271" s="128"/>
      <c r="TX271" s="128"/>
      <c r="TY271" s="128"/>
      <c r="TZ271" s="128"/>
      <c r="UA271" s="128"/>
      <c r="UB271" s="128"/>
      <c r="UC271" s="128"/>
      <c r="UD271" s="128"/>
      <c r="UE271" s="128"/>
      <c r="UF271" s="128"/>
      <c r="UG271" s="128"/>
      <c r="UH271" s="128"/>
      <c r="UI271" s="128"/>
      <c r="UJ271" s="128"/>
      <c r="UK271" s="128"/>
      <c r="UL271" s="128"/>
      <c r="UM271" s="128"/>
      <c r="UN271" s="128"/>
      <c r="UO271" s="128"/>
      <c r="UP271" s="128"/>
      <c r="UQ271" s="128"/>
      <c r="UR271" s="128"/>
      <c r="US271" s="128"/>
      <c r="UT271" s="128"/>
      <c r="UU271" s="128"/>
      <c r="UV271" s="128"/>
      <c r="UW271" s="128"/>
      <c r="UX271" s="128"/>
      <c r="UY271" s="128"/>
      <c r="UZ271" s="128"/>
      <c r="VA271" s="128"/>
      <c r="VB271" s="128"/>
      <c r="VC271" s="128"/>
      <c r="VD271" s="128"/>
      <c r="VE271" s="128"/>
      <c r="VF271" s="128"/>
      <c r="VG271" s="128"/>
      <c r="VH271" s="128"/>
      <c r="VI271" s="128"/>
      <c r="VJ271" s="128"/>
      <c r="VK271" s="128"/>
      <c r="VL271" s="128"/>
      <c r="VM271" s="128"/>
      <c r="VN271" s="128"/>
      <c r="VO271" s="128"/>
      <c r="VP271" s="128"/>
      <c r="VQ271" s="128"/>
      <c r="VR271" s="128"/>
      <c r="VS271" s="128"/>
      <c r="VT271" s="128"/>
      <c r="VU271" s="128"/>
      <c r="VV271" s="128"/>
      <c r="VW271" s="128"/>
      <c r="VX271" s="128"/>
      <c r="VY271" s="128"/>
      <c r="VZ271" s="128"/>
      <c r="WA271" s="128"/>
      <c r="WB271" s="128"/>
      <c r="WC271" s="128"/>
      <c r="WD271" s="128"/>
      <c r="WE271" s="128"/>
      <c r="WF271" s="128"/>
      <c r="WG271" s="128"/>
      <c r="WH271" s="128"/>
      <c r="WI271" s="128"/>
      <c r="WJ271" s="128"/>
      <c r="WK271" s="128"/>
      <c r="WL271" s="128"/>
      <c r="WM271" s="128"/>
      <c r="WN271" s="128"/>
      <c r="WO271" s="128"/>
      <c r="WP271" s="128"/>
      <c r="WQ271" s="128"/>
      <c r="WR271" s="128"/>
      <c r="WS271" s="128"/>
      <c r="WT271" s="128"/>
      <c r="WU271" s="128"/>
      <c r="WV271" s="128"/>
      <c r="WW271" s="128"/>
      <c r="WX271" s="128"/>
      <c r="WY271" s="128"/>
      <c r="WZ271" s="128"/>
      <c r="XA271" s="128"/>
      <c r="XB271" s="128"/>
      <c r="XC271" s="128"/>
      <c r="XD271" s="128"/>
      <c r="XE271" s="128"/>
      <c r="XF271" s="128"/>
      <c r="XG271" s="128"/>
      <c r="XH271" s="128"/>
      <c r="XI271" s="128"/>
      <c r="XJ271" s="128"/>
      <c r="XK271" s="128"/>
      <c r="XL271" s="128"/>
      <c r="XM271" s="128"/>
      <c r="XN271" s="128"/>
      <c r="XO271" s="128"/>
      <c r="XP271" s="128"/>
      <c r="XQ271" s="128"/>
      <c r="XR271" s="128"/>
      <c r="XS271" s="128"/>
      <c r="XT271" s="128"/>
      <c r="XU271" s="128"/>
      <c r="XV271" s="128"/>
      <c r="XW271" s="128"/>
      <c r="XX271" s="128"/>
      <c r="XY271" s="128"/>
      <c r="XZ271" s="128"/>
      <c r="YA271" s="128"/>
      <c r="YB271" s="128"/>
      <c r="YC271" s="128"/>
      <c r="YD271" s="128"/>
      <c r="YE271" s="128"/>
      <c r="YF271" s="128"/>
      <c r="YG271" s="128"/>
      <c r="YH271" s="128"/>
      <c r="YI271" s="128"/>
      <c r="YJ271" s="128"/>
      <c r="YK271" s="128"/>
      <c r="YL271" s="128"/>
      <c r="YM271" s="128"/>
      <c r="YN271" s="128"/>
      <c r="YO271" s="128"/>
      <c r="YP271" s="128"/>
      <c r="YQ271" s="128"/>
      <c r="YR271" s="128"/>
      <c r="YS271" s="128"/>
      <c r="YT271" s="128"/>
      <c r="YU271" s="128"/>
      <c r="YV271" s="128"/>
      <c r="YW271" s="128"/>
      <c r="YX271" s="128"/>
      <c r="YY271" s="128"/>
      <c r="YZ271" s="128"/>
      <c r="ZA271" s="128"/>
      <c r="ZB271" s="128"/>
      <c r="ZC271" s="128"/>
      <c r="ZD271" s="128"/>
      <c r="ZE271" s="128"/>
      <c r="ZF271" s="128"/>
      <c r="ZG271" s="128"/>
      <c r="ZH271" s="128"/>
      <c r="ZI271" s="128"/>
      <c r="ZJ271" s="128"/>
      <c r="ZK271" s="128"/>
      <c r="ZL271" s="128"/>
      <c r="ZM271" s="128"/>
      <c r="ZN271" s="128"/>
      <c r="ZO271" s="128"/>
      <c r="ZP271" s="128"/>
      <c r="ZQ271" s="128"/>
      <c r="ZR271" s="128"/>
      <c r="ZS271" s="128"/>
      <c r="ZT271" s="128"/>
      <c r="ZU271" s="128"/>
      <c r="ZV271" s="128"/>
      <c r="ZW271" s="128"/>
      <c r="ZX271" s="128"/>
      <c r="ZY271" s="128"/>
      <c r="ZZ271" s="128"/>
      <c r="AAA271" s="128"/>
      <c r="AAB271" s="128"/>
      <c r="AAC271" s="128"/>
      <c r="AAD271" s="128"/>
      <c r="AAE271" s="128"/>
      <c r="AAF271" s="128"/>
      <c r="AAG271" s="128"/>
      <c r="AAH271" s="128"/>
      <c r="AAI271" s="128"/>
      <c r="AAJ271" s="128"/>
      <c r="AAK271" s="128"/>
      <c r="AAL271" s="128"/>
      <c r="AAM271" s="128"/>
      <c r="AAN271" s="128"/>
      <c r="AAO271" s="128"/>
      <c r="AAP271" s="128"/>
      <c r="AAQ271" s="128"/>
      <c r="AAR271" s="128"/>
      <c r="AAS271" s="128"/>
      <c r="AAT271" s="128"/>
      <c r="AAU271" s="128"/>
      <c r="AAV271" s="128"/>
      <c r="AAW271" s="128"/>
      <c r="AAX271" s="128"/>
      <c r="AAY271" s="128"/>
      <c r="AAZ271" s="128"/>
      <c r="ABA271" s="128"/>
      <c r="ABB271" s="128"/>
      <c r="ABC271" s="128"/>
      <c r="ABD271" s="128"/>
      <c r="ABE271" s="128"/>
      <c r="ABF271" s="128"/>
      <c r="ABG271" s="128"/>
      <c r="ABH271" s="128"/>
      <c r="ABI271" s="128"/>
      <c r="ABJ271" s="128"/>
      <c r="ABK271" s="128"/>
      <c r="ABL271" s="128"/>
      <c r="ABM271" s="128"/>
      <c r="ABN271" s="128"/>
      <c r="ABO271" s="128"/>
      <c r="ABP271" s="128"/>
      <c r="ABQ271" s="128"/>
      <c r="ABR271" s="128"/>
      <c r="ABS271" s="128"/>
      <c r="ABT271" s="128"/>
      <c r="ABU271" s="128"/>
      <c r="ABV271" s="128"/>
      <c r="ABW271" s="128"/>
      <c r="ABX271" s="128"/>
      <c r="ABY271" s="128"/>
      <c r="ABZ271" s="128"/>
      <c r="ACA271" s="128"/>
      <c r="ACB271" s="128"/>
      <c r="ACC271" s="128"/>
      <c r="ACD271" s="128"/>
      <c r="ACE271" s="128"/>
      <c r="ACF271" s="128"/>
      <c r="ACG271" s="128"/>
      <c r="ACH271" s="128"/>
      <c r="ACI271" s="128"/>
      <c r="ACJ271" s="128"/>
      <c r="ACK271" s="128"/>
      <c r="ACL271" s="128"/>
      <c r="ACM271" s="128"/>
      <c r="ACN271" s="128"/>
      <c r="ACO271" s="128"/>
      <c r="ACP271" s="128"/>
      <c r="ACQ271" s="128"/>
      <c r="ACR271" s="128"/>
      <c r="ACS271" s="128"/>
      <c r="ACT271" s="128"/>
      <c r="ACU271" s="128"/>
      <c r="ACV271" s="128"/>
      <c r="ACW271" s="128"/>
      <c r="ACX271" s="128"/>
      <c r="ACY271" s="128"/>
      <c r="ACZ271" s="128"/>
      <c r="ADA271" s="128"/>
      <c r="ADB271" s="128"/>
      <c r="ADC271" s="128"/>
      <c r="ADD271" s="128"/>
      <c r="ADE271" s="128"/>
      <c r="ADF271" s="128"/>
      <c r="ADG271" s="128"/>
      <c r="ADH271" s="128"/>
      <c r="ADI271" s="128"/>
      <c r="ADJ271" s="128"/>
      <c r="ADK271" s="128"/>
      <c r="ADL271" s="128"/>
      <c r="ADM271" s="128"/>
      <c r="ADN271" s="128"/>
      <c r="ADO271" s="128"/>
      <c r="ADP271" s="128"/>
      <c r="ADQ271" s="128"/>
      <c r="ADR271" s="128"/>
      <c r="ADS271" s="128"/>
      <c r="ADT271" s="128"/>
      <c r="ADU271" s="128"/>
      <c r="ADV271" s="128"/>
      <c r="ADW271" s="128"/>
      <c r="ADX271" s="128"/>
      <c r="ADY271" s="128"/>
      <c r="ADZ271" s="128"/>
      <c r="AEA271" s="128"/>
      <c r="AEB271" s="128"/>
      <c r="AEC271" s="128"/>
      <c r="AED271" s="128"/>
      <c r="AEE271" s="128"/>
      <c r="AEF271" s="128"/>
      <c r="AEG271" s="128"/>
      <c r="AEH271" s="128"/>
      <c r="AEI271" s="128"/>
      <c r="AEJ271" s="128"/>
      <c r="AEK271" s="128"/>
      <c r="AEL271" s="128"/>
      <c r="AEM271" s="128"/>
      <c r="AEN271" s="128"/>
      <c r="AEO271" s="128"/>
      <c r="AEP271" s="128"/>
      <c r="AEQ271" s="128"/>
      <c r="AER271" s="128"/>
      <c r="AES271" s="128"/>
      <c r="AET271" s="128"/>
      <c r="AEU271" s="128"/>
      <c r="AEV271" s="128"/>
      <c r="AEW271" s="128"/>
      <c r="AEX271" s="128"/>
      <c r="AEY271" s="128"/>
      <c r="AEZ271" s="128"/>
      <c r="AFA271" s="128"/>
      <c r="AFB271" s="128"/>
      <c r="AFC271" s="128"/>
      <c r="AFD271" s="128"/>
      <c r="AFE271" s="128"/>
      <c r="AFF271" s="128"/>
      <c r="AFG271" s="128"/>
      <c r="AFH271" s="128"/>
      <c r="AFI271" s="128"/>
      <c r="AFJ271" s="128"/>
      <c r="AFK271" s="128"/>
      <c r="AFL271" s="128"/>
      <c r="AFM271" s="128"/>
      <c r="AFN271" s="128"/>
      <c r="AFO271" s="128"/>
      <c r="AFP271" s="128"/>
      <c r="AFQ271" s="128"/>
      <c r="AFR271" s="128"/>
      <c r="AFS271" s="128"/>
      <c r="AFT271" s="128"/>
      <c r="AFU271" s="128"/>
      <c r="AFV271" s="128"/>
      <c r="AFW271" s="128"/>
      <c r="AFX271" s="128"/>
      <c r="AFY271" s="128"/>
      <c r="AFZ271" s="128"/>
      <c r="AGA271" s="128"/>
      <c r="AGB271" s="128"/>
      <c r="AGC271" s="128"/>
      <c r="AGD271" s="128"/>
      <c r="AGE271" s="128"/>
      <c r="AGF271" s="128"/>
      <c r="AGG271" s="128"/>
      <c r="AGH271" s="128"/>
      <c r="AGI271" s="128"/>
      <c r="AGJ271" s="128"/>
      <c r="AGK271" s="128"/>
      <c r="AGL271" s="128"/>
      <c r="AGM271" s="128"/>
      <c r="AGN271" s="128"/>
      <c r="AGO271" s="128"/>
      <c r="AGP271" s="128"/>
      <c r="AGQ271" s="128"/>
      <c r="AGR271" s="128"/>
      <c r="AGS271" s="128"/>
      <c r="AGT271" s="128"/>
      <c r="AGU271" s="128"/>
      <c r="AGV271" s="128"/>
      <c r="AGW271" s="128"/>
      <c r="AGX271" s="128"/>
      <c r="AGY271" s="128"/>
      <c r="AGZ271" s="128"/>
      <c r="AHA271" s="128"/>
      <c r="AHB271" s="128"/>
      <c r="AHC271" s="128"/>
      <c r="AHD271" s="128"/>
      <c r="AHE271" s="128"/>
      <c r="AHF271" s="128"/>
      <c r="AHG271" s="128"/>
      <c r="AHH271" s="128"/>
      <c r="AHI271" s="128"/>
      <c r="AHJ271" s="128"/>
      <c r="AHK271" s="128"/>
      <c r="AHL271" s="128"/>
      <c r="AHM271" s="128"/>
      <c r="AHN271" s="128"/>
      <c r="AHO271" s="128"/>
      <c r="AHP271" s="128"/>
      <c r="AHQ271" s="128"/>
      <c r="AHR271" s="128"/>
      <c r="AHS271" s="128"/>
      <c r="AHT271" s="128"/>
      <c r="AHU271" s="128"/>
      <c r="AHV271" s="128"/>
      <c r="AHW271" s="128"/>
      <c r="AHX271" s="128"/>
      <c r="AHY271" s="128"/>
      <c r="AHZ271" s="128"/>
      <c r="AIA271" s="128"/>
      <c r="AIB271" s="128"/>
      <c r="AIC271" s="128"/>
      <c r="AID271" s="128"/>
      <c r="AIE271" s="128"/>
      <c r="AIF271" s="128"/>
      <c r="AIG271" s="128"/>
      <c r="AIH271" s="128"/>
      <c r="AII271" s="128"/>
      <c r="AIJ271" s="128"/>
      <c r="AIK271" s="128"/>
      <c r="AIL271" s="128"/>
      <c r="AIM271" s="128"/>
      <c r="AIN271" s="128"/>
      <c r="AIO271" s="128"/>
      <c r="AIP271" s="128"/>
      <c r="AIQ271" s="128"/>
      <c r="AIR271" s="128"/>
      <c r="AIS271" s="128"/>
      <c r="AIT271" s="128"/>
      <c r="AIU271" s="128"/>
      <c r="AIV271" s="128"/>
      <c r="AIW271" s="128"/>
      <c r="AIX271" s="128"/>
      <c r="AIY271" s="128"/>
      <c r="AIZ271" s="128"/>
      <c r="AJA271" s="128"/>
      <c r="AJB271" s="128"/>
      <c r="AJC271" s="128"/>
      <c r="AJD271" s="128"/>
      <c r="AJE271" s="128"/>
      <c r="AJF271" s="128"/>
      <c r="AJG271" s="128"/>
      <c r="AJH271" s="128"/>
      <c r="AJI271" s="128"/>
      <c r="AJJ271" s="128"/>
      <c r="AJK271" s="128"/>
      <c r="AJL271" s="128"/>
      <c r="AJM271" s="128"/>
      <c r="AJN271" s="128"/>
      <c r="AJO271" s="128"/>
      <c r="AJP271" s="128"/>
      <c r="AJQ271" s="128"/>
      <c r="AJR271" s="128"/>
      <c r="AJS271" s="128"/>
      <c r="AJT271" s="128"/>
      <c r="AJU271" s="128"/>
      <c r="AJV271" s="128"/>
      <c r="AJW271" s="128"/>
      <c r="AJX271" s="128"/>
      <c r="AJY271" s="128"/>
      <c r="AJZ271" s="128"/>
      <c r="AKA271" s="128"/>
      <c r="AKB271" s="128"/>
      <c r="AKC271" s="128"/>
      <c r="AKD271" s="128"/>
      <c r="AKE271" s="128"/>
      <c r="AKF271" s="128"/>
      <c r="AKG271" s="128"/>
      <c r="AKH271" s="128"/>
      <c r="AKI271" s="128"/>
      <c r="AKJ271" s="128"/>
      <c r="AKK271" s="128"/>
      <c r="AKL271" s="128"/>
      <c r="AKM271" s="128"/>
      <c r="AKN271" s="128"/>
      <c r="AKO271" s="128"/>
      <c r="AKP271" s="128"/>
      <c r="AKQ271" s="128"/>
      <c r="AKR271" s="128"/>
      <c r="AKS271" s="128"/>
      <c r="AKT271" s="128"/>
      <c r="AKU271" s="128"/>
      <c r="AKV271" s="128"/>
      <c r="AKW271" s="128"/>
      <c r="AKX271" s="128"/>
      <c r="AKY271" s="128"/>
      <c r="AKZ271" s="128"/>
      <c r="ALA271" s="128"/>
      <c r="ALB271" s="128"/>
      <c r="ALC271" s="128"/>
      <c r="ALD271" s="128"/>
      <c r="ALE271" s="128"/>
      <c r="ALF271" s="128"/>
      <c r="ALG271" s="128"/>
      <c r="ALH271" s="128"/>
      <c r="ALI271" s="128"/>
      <c r="ALJ271" s="128"/>
      <c r="ALK271" s="128"/>
      <c r="ALL271" s="128"/>
      <c r="ALM271" s="128"/>
      <c r="ALN271" s="128"/>
      <c r="ALO271" s="128"/>
      <c r="ALP271" s="128"/>
      <c r="ALQ271" s="128"/>
      <c r="ALR271" s="128"/>
      <c r="ALS271" s="128"/>
      <c r="ALT271" s="128"/>
      <c r="ALU271" s="128"/>
      <c r="ALV271" s="128"/>
      <c r="ALW271" s="128"/>
      <c r="ALX271" s="128"/>
      <c r="ALY271" s="128"/>
      <c r="ALZ271" s="128"/>
      <c r="AMA271" s="128"/>
      <c r="AMB271" s="128"/>
      <c r="AMC271" s="128"/>
      <c r="AMD271" s="128"/>
      <c r="AME271" s="128"/>
      <c r="AMF271" s="128"/>
      <c r="AMG271" s="128"/>
      <c r="AMH271" s="128"/>
    </row>
    <row r="272" spans="1:1022" x14ac:dyDescent="0.3">
      <c r="A272" s="129" t="s">
        <v>155</v>
      </c>
      <c r="B272" s="128" t="s">
        <v>156</v>
      </c>
      <c r="C272" s="13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28"/>
      <c r="CA272" s="128"/>
      <c r="CB272" s="128"/>
      <c r="CC272" s="128"/>
      <c r="CD272" s="128"/>
      <c r="CE272" s="128"/>
      <c r="CF272" s="128"/>
      <c r="CG272" s="128"/>
      <c r="CH272" s="128"/>
      <c r="CI272" s="128"/>
      <c r="CJ272" s="128"/>
      <c r="CK272" s="128"/>
      <c r="CL272" s="128"/>
      <c r="CM272" s="128"/>
      <c r="CN272" s="128"/>
      <c r="CO272" s="128"/>
      <c r="CP272" s="128"/>
      <c r="CQ272" s="128"/>
      <c r="CR272" s="128"/>
      <c r="CS272" s="128"/>
      <c r="CT272" s="128"/>
      <c r="CU272" s="128"/>
      <c r="CV272" s="128"/>
      <c r="CW272" s="128"/>
      <c r="CX272" s="128"/>
      <c r="CY272" s="128"/>
      <c r="CZ272" s="128"/>
      <c r="DA272" s="128"/>
      <c r="DB272" s="128"/>
      <c r="DC272" s="128"/>
      <c r="DD272" s="128"/>
      <c r="DE272" s="128"/>
      <c r="DF272" s="128"/>
      <c r="DG272" s="128"/>
      <c r="DH272" s="128"/>
      <c r="DI272" s="128"/>
      <c r="DJ272" s="128"/>
      <c r="DK272" s="128"/>
      <c r="DL272" s="128"/>
      <c r="DM272" s="128"/>
      <c r="DN272" s="128"/>
      <c r="DO272" s="128"/>
      <c r="DP272" s="128"/>
      <c r="DQ272" s="128"/>
      <c r="DR272" s="128"/>
      <c r="DS272" s="128"/>
      <c r="DT272" s="128"/>
      <c r="DU272" s="128"/>
      <c r="DV272" s="128"/>
      <c r="DW272" s="128"/>
      <c r="DX272" s="128"/>
      <c r="DY272" s="128"/>
      <c r="DZ272" s="128"/>
      <c r="EA272" s="128"/>
      <c r="EB272" s="128"/>
      <c r="EC272" s="128"/>
      <c r="ED272" s="128"/>
      <c r="EE272" s="128"/>
      <c r="EF272" s="128"/>
      <c r="EG272" s="128"/>
      <c r="EH272" s="128"/>
      <c r="EI272" s="128"/>
      <c r="EJ272" s="128"/>
      <c r="EK272" s="128"/>
      <c r="EL272" s="128"/>
      <c r="EM272" s="128"/>
      <c r="EN272" s="128"/>
      <c r="EO272" s="128"/>
      <c r="EP272" s="128"/>
      <c r="EQ272" s="128"/>
      <c r="ER272" s="128"/>
      <c r="ES272" s="128"/>
      <c r="ET272" s="128"/>
      <c r="EU272" s="128"/>
      <c r="EV272" s="128"/>
      <c r="EW272" s="128"/>
      <c r="EX272" s="128"/>
      <c r="EY272" s="128"/>
      <c r="EZ272" s="128"/>
      <c r="FA272" s="128"/>
      <c r="FB272" s="128"/>
      <c r="FC272" s="128"/>
      <c r="FD272" s="128"/>
      <c r="FE272" s="128"/>
      <c r="FF272" s="128"/>
      <c r="FG272" s="128"/>
      <c r="FH272" s="128"/>
      <c r="FI272" s="128"/>
      <c r="FJ272" s="128"/>
      <c r="FK272" s="128"/>
      <c r="FL272" s="128"/>
      <c r="FM272" s="128"/>
      <c r="FN272" s="128"/>
      <c r="FO272" s="128"/>
      <c r="FP272" s="128"/>
      <c r="FQ272" s="128"/>
      <c r="FR272" s="128"/>
      <c r="FS272" s="128"/>
      <c r="FT272" s="128"/>
      <c r="FU272" s="128"/>
      <c r="FV272" s="128"/>
      <c r="FW272" s="128"/>
      <c r="FX272" s="128"/>
      <c r="FY272" s="128"/>
      <c r="FZ272" s="128"/>
      <c r="GA272" s="128"/>
      <c r="GB272" s="128"/>
      <c r="GC272" s="128"/>
      <c r="GD272" s="128"/>
      <c r="GE272" s="128"/>
      <c r="GF272" s="128"/>
      <c r="GG272" s="128"/>
      <c r="GH272" s="128"/>
      <c r="GI272" s="128"/>
      <c r="GJ272" s="128"/>
      <c r="GK272" s="128"/>
      <c r="GL272" s="128"/>
      <c r="GM272" s="128"/>
      <c r="GN272" s="128"/>
      <c r="GO272" s="128"/>
      <c r="GP272" s="128"/>
      <c r="GQ272" s="128"/>
      <c r="GR272" s="128"/>
      <c r="GS272" s="128"/>
      <c r="GT272" s="128"/>
      <c r="GU272" s="128"/>
      <c r="GV272" s="128"/>
      <c r="GW272" s="128"/>
      <c r="GX272" s="128"/>
      <c r="GY272" s="128"/>
      <c r="GZ272" s="128"/>
      <c r="HA272" s="128"/>
      <c r="HB272" s="128"/>
      <c r="HC272" s="128"/>
      <c r="HD272" s="128"/>
      <c r="HE272" s="128"/>
      <c r="HF272" s="128"/>
      <c r="HG272" s="128"/>
      <c r="HH272" s="128"/>
      <c r="HI272" s="128"/>
      <c r="HJ272" s="128"/>
      <c r="HK272" s="128"/>
      <c r="HL272" s="128"/>
      <c r="HM272" s="128"/>
      <c r="HN272" s="128"/>
      <c r="HO272" s="128"/>
      <c r="HP272" s="128"/>
      <c r="HQ272" s="128"/>
      <c r="HR272" s="128"/>
      <c r="HS272" s="128"/>
      <c r="HT272" s="128"/>
      <c r="HU272" s="128"/>
      <c r="HV272" s="128"/>
      <c r="HW272" s="128"/>
      <c r="HX272" s="128"/>
      <c r="HY272" s="128"/>
      <c r="HZ272" s="128"/>
      <c r="IA272" s="128"/>
      <c r="IB272" s="128"/>
      <c r="IC272" s="128"/>
      <c r="ID272" s="128"/>
      <c r="IE272" s="128"/>
      <c r="IF272" s="128"/>
      <c r="IG272" s="128"/>
      <c r="IH272" s="128"/>
      <c r="II272" s="128"/>
      <c r="IJ272" s="128"/>
      <c r="IK272" s="128"/>
      <c r="IL272" s="128"/>
      <c r="IM272" s="128"/>
      <c r="IN272" s="128"/>
      <c r="IO272" s="128"/>
      <c r="IP272" s="128"/>
      <c r="IQ272" s="128"/>
      <c r="IR272" s="128"/>
      <c r="IS272" s="128"/>
      <c r="IT272" s="128"/>
      <c r="IU272" s="128"/>
      <c r="IV272" s="128"/>
      <c r="IW272" s="128"/>
      <c r="IX272" s="128"/>
      <c r="IY272" s="128"/>
      <c r="IZ272" s="128"/>
      <c r="JA272" s="128"/>
      <c r="JB272" s="128"/>
      <c r="JC272" s="128"/>
      <c r="JD272" s="128"/>
      <c r="JE272" s="128"/>
      <c r="JF272" s="128"/>
      <c r="JG272" s="128"/>
      <c r="JH272" s="128"/>
      <c r="JI272" s="128"/>
      <c r="JJ272" s="128"/>
      <c r="JK272" s="128"/>
      <c r="JL272" s="128"/>
      <c r="JM272" s="128"/>
      <c r="JN272" s="128"/>
      <c r="JO272" s="128"/>
      <c r="JP272" s="128"/>
      <c r="JQ272" s="128"/>
      <c r="JR272" s="128"/>
      <c r="JS272" s="128"/>
      <c r="JT272" s="128"/>
      <c r="JU272" s="128"/>
      <c r="JV272" s="128"/>
      <c r="JW272" s="128"/>
      <c r="JX272" s="128"/>
      <c r="JY272" s="128"/>
      <c r="JZ272" s="128"/>
      <c r="KA272" s="128"/>
      <c r="KB272" s="128"/>
      <c r="KC272" s="128"/>
      <c r="KD272" s="128"/>
      <c r="KE272" s="128"/>
      <c r="KF272" s="128"/>
      <c r="KG272" s="128"/>
      <c r="KH272" s="128"/>
      <c r="KI272" s="128"/>
      <c r="KJ272" s="128"/>
      <c r="KK272" s="128"/>
      <c r="KL272" s="128"/>
      <c r="KM272" s="128"/>
      <c r="KN272" s="128"/>
      <c r="KO272" s="128"/>
      <c r="KP272" s="128"/>
      <c r="KQ272" s="128"/>
      <c r="KR272" s="128"/>
      <c r="KS272" s="128"/>
      <c r="KT272" s="128"/>
      <c r="KU272" s="128"/>
      <c r="KV272" s="128"/>
      <c r="KW272" s="128"/>
      <c r="KX272" s="128"/>
      <c r="KY272" s="128"/>
      <c r="KZ272" s="128"/>
      <c r="LA272" s="128"/>
      <c r="LB272" s="128"/>
      <c r="LC272" s="128"/>
      <c r="LD272" s="128"/>
      <c r="LE272" s="128"/>
      <c r="LF272" s="128"/>
      <c r="LG272" s="128"/>
      <c r="LH272" s="128"/>
      <c r="LI272" s="128"/>
      <c r="LJ272" s="128"/>
      <c r="LK272" s="128"/>
      <c r="LL272" s="128"/>
      <c r="LM272" s="128"/>
      <c r="LN272" s="128"/>
      <c r="LO272" s="128"/>
      <c r="LP272" s="128"/>
      <c r="LQ272" s="128"/>
      <c r="LR272" s="128"/>
      <c r="LS272" s="128"/>
      <c r="LT272" s="128"/>
      <c r="LU272" s="128"/>
      <c r="LV272" s="128"/>
      <c r="LW272" s="128"/>
      <c r="LX272" s="128"/>
      <c r="LY272" s="128"/>
      <c r="LZ272" s="128"/>
      <c r="MA272" s="128"/>
      <c r="MB272" s="128"/>
      <c r="MC272" s="128"/>
      <c r="MD272" s="128"/>
      <c r="ME272" s="128"/>
      <c r="MF272" s="128"/>
      <c r="MG272" s="128"/>
      <c r="MH272" s="128"/>
      <c r="MI272" s="128"/>
      <c r="MJ272" s="128"/>
      <c r="MK272" s="128"/>
      <c r="ML272" s="128"/>
      <c r="MM272" s="128"/>
      <c r="MN272" s="128"/>
      <c r="MO272" s="128"/>
      <c r="MP272" s="128"/>
      <c r="MQ272" s="128"/>
      <c r="MR272" s="128"/>
      <c r="MS272" s="128"/>
      <c r="MT272" s="128"/>
      <c r="MU272" s="128"/>
      <c r="MV272" s="128"/>
      <c r="MW272" s="128"/>
      <c r="MX272" s="128"/>
      <c r="MY272" s="128"/>
      <c r="MZ272" s="128"/>
      <c r="NA272" s="128"/>
      <c r="NB272" s="128"/>
      <c r="NC272" s="128"/>
      <c r="ND272" s="128"/>
      <c r="NE272" s="128"/>
      <c r="NF272" s="128"/>
      <c r="NG272" s="128"/>
      <c r="NH272" s="128"/>
      <c r="NI272" s="128"/>
      <c r="NJ272" s="128"/>
      <c r="NK272" s="128"/>
      <c r="NL272" s="128"/>
      <c r="NM272" s="128"/>
      <c r="NN272" s="128"/>
      <c r="NO272" s="128"/>
      <c r="NP272" s="128"/>
      <c r="NQ272" s="128"/>
      <c r="NR272" s="128"/>
      <c r="NS272" s="128"/>
      <c r="NT272" s="128"/>
      <c r="NU272" s="128"/>
      <c r="NV272" s="128"/>
      <c r="NW272" s="128"/>
      <c r="NX272" s="128"/>
      <c r="NY272" s="128"/>
      <c r="NZ272" s="128"/>
      <c r="OA272" s="128"/>
      <c r="OB272" s="128"/>
      <c r="OC272" s="128"/>
      <c r="OD272" s="128"/>
      <c r="OE272" s="128"/>
      <c r="OF272" s="128"/>
      <c r="OG272" s="128"/>
      <c r="OH272" s="128"/>
      <c r="OI272" s="128"/>
      <c r="OJ272" s="128"/>
      <c r="OK272" s="128"/>
      <c r="OL272" s="128"/>
      <c r="OM272" s="128"/>
      <c r="ON272" s="128"/>
      <c r="OO272" s="128"/>
      <c r="OP272" s="128"/>
      <c r="OQ272" s="128"/>
      <c r="OR272" s="128"/>
      <c r="OS272" s="128"/>
      <c r="OT272" s="128"/>
      <c r="OU272" s="128"/>
      <c r="OV272" s="128"/>
      <c r="OW272" s="128"/>
      <c r="OX272" s="128"/>
      <c r="OY272" s="128"/>
      <c r="OZ272" s="128"/>
      <c r="PA272" s="128"/>
      <c r="PB272" s="128"/>
      <c r="PC272" s="128"/>
      <c r="PD272" s="128"/>
      <c r="PE272" s="128"/>
      <c r="PF272" s="128"/>
      <c r="PG272" s="128"/>
      <c r="PH272" s="128"/>
      <c r="PI272" s="128"/>
      <c r="PJ272" s="128"/>
      <c r="PK272" s="128"/>
      <c r="PL272" s="128"/>
      <c r="PM272" s="128"/>
      <c r="PN272" s="128"/>
      <c r="PO272" s="128"/>
      <c r="PP272" s="128"/>
      <c r="PQ272" s="128"/>
      <c r="PR272" s="128"/>
      <c r="PS272" s="128"/>
      <c r="PT272" s="128"/>
      <c r="PU272" s="128"/>
      <c r="PV272" s="128"/>
      <c r="PW272" s="128"/>
      <c r="PX272" s="128"/>
      <c r="PY272" s="128"/>
      <c r="PZ272" s="128"/>
      <c r="QA272" s="128"/>
      <c r="QB272" s="128"/>
      <c r="QC272" s="128"/>
      <c r="QD272" s="128"/>
      <c r="QE272" s="128"/>
      <c r="QF272" s="128"/>
      <c r="QG272" s="128"/>
      <c r="QH272" s="128"/>
      <c r="QI272" s="128"/>
      <c r="QJ272" s="128"/>
      <c r="QK272" s="128"/>
      <c r="QL272" s="128"/>
      <c r="QM272" s="128"/>
      <c r="QN272" s="128"/>
      <c r="QO272" s="128"/>
      <c r="QP272" s="128"/>
      <c r="QQ272" s="128"/>
      <c r="QR272" s="128"/>
      <c r="QS272" s="128"/>
      <c r="QT272" s="128"/>
      <c r="QU272" s="128"/>
      <c r="QV272" s="128"/>
      <c r="QW272" s="128"/>
      <c r="QX272" s="128"/>
      <c r="QY272" s="128"/>
      <c r="QZ272" s="128"/>
      <c r="RA272" s="128"/>
      <c r="RB272" s="128"/>
      <c r="RC272" s="128"/>
      <c r="RD272" s="128"/>
      <c r="RE272" s="128"/>
      <c r="RF272" s="128"/>
      <c r="RG272" s="128"/>
      <c r="RH272" s="128"/>
      <c r="RI272" s="128"/>
      <c r="RJ272" s="128"/>
      <c r="RK272" s="128"/>
      <c r="RL272" s="128"/>
      <c r="RM272" s="128"/>
      <c r="RN272" s="128"/>
      <c r="RO272" s="128"/>
      <c r="RP272" s="128"/>
      <c r="RQ272" s="128"/>
      <c r="RR272" s="128"/>
      <c r="RS272" s="128"/>
      <c r="RT272" s="128"/>
      <c r="RU272" s="128"/>
      <c r="RV272" s="128"/>
      <c r="RW272" s="128"/>
      <c r="RX272" s="128"/>
      <c r="RY272" s="128"/>
      <c r="RZ272" s="128"/>
      <c r="SA272" s="128"/>
      <c r="SB272" s="128"/>
      <c r="SC272" s="128"/>
      <c r="SD272" s="128"/>
      <c r="SE272" s="128"/>
      <c r="SF272" s="128"/>
      <c r="SG272" s="128"/>
      <c r="SH272" s="128"/>
      <c r="SI272" s="128"/>
      <c r="SJ272" s="128"/>
      <c r="SK272" s="128"/>
      <c r="SL272" s="128"/>
      <c r="SM272" s="128"/>
      <c r="SN272" s="128"/>
      <c r="SO272" s="128"/>
      <c r="SP272" s="128"/>
      <c r="SQ272" s="128"/>
      <c r="SR272" s="128"/>
      <c r="SS272" s="128"/>
      <c r="ST272" s="128"/>
      <c r="SU272" s="128"/>
      <c r="SV272" s="128"/>
      <c r="SW272" s="128"/>
      <c r="SX272" s="128"/>
      <c r="SY272" s="128"/>
      <c r="SZ272" s="128"/>
      <c r="TA272" s="128"/>
      <c r="TB272" s="128"/>
      <c r="TC272" s="128"/>
      <c r="TD272" s="128"/>
      <c r="TE272" s="128"/>
      <c r="TF272" s="128"/>
      <c r="TG272" s="128"/>
      <c r="TH272" s="128"/>
      <c r="TI272" s="128"/>
      <c r="TJ272" s="128"/>
      <c r="TK272" s="128"/>
      <c r="TL272" s="128"/>
      <c r="TM272" s="128"/>
      <c r="TN272" s="128"/>
      <c r="TO272" s="128"/>
      <c r="TP272" s="128"/>
      <c r="TQ272" s="128"/>
      <c r="TR272" s="128"/>
      <c r="TS272" s="128"/>
      <c r="TT272" s="128"/>
      <c r="TU272" s="128"/>
      <c r="TV272" s="128"/>
      <c r="TW272" s="128"/>
      <c r="TX272" s="128"/>
      <c r="TY272" s="128"/>
      <c r="TZ272" s="128"/>
      <c r="UA272" s="128"/>
      <c r="UB272" s="128"/>
      <c r="UC272" s="128"/>
      <c r="UD272" s="128"/>
      <c r="UE272" s="128"/>
      <c r="UF272" s="128"/>
      <c r="UG272" s="128"/>
      <c r="UH272" s="128"/>
      <c r="UI272" s="128"/>
      <c r="UJ272" s="128"/>
      <c r="UK272" s="128"/>
      <c r="UL272" s="128"/>
      <c r="UM272" s="128"/>
      <c r="UN272" s="128"/>
      <c r="UO272" s="128"/>
      <c r="UP272" s="128"/>
      <c r="UQ272" s="128"/>
      <c r="UR272" s="128"/>
      <c r="US272" s="128"/>
      <c r="UT272" s="128"/>
      <c r="UU272" s="128"/>
      <c r="UV272" s="128"/>
      <c r="UW272" s="128"/>
      <c r="UX272" s="128"/>
      <c r="UY272" s="128"/>
      <c r="UZ272" s="128"/>
      <c r="VA272" s="128"/>
      <c r="VB272" s="128"/>
      <c r="VC272" s="128"/>
      <c r="VD272" s="128"/>
      <c r="VE272" s="128"/>
      <c r="VF272" s="128"/>
      <c r="VG272" s="128"/>
      <c r="VH272" s="128"/>
      <c r="VI272" s="128"/>
      <c r="VJ272" s="128"/>
      <c r="VK272" s="128"/>
      <c r="VL272" s="128"/>
      <c r="VM272" s="128"/>
      <c r="VN272" s="128"/>
      <c r="VO272" s="128"/>
      <c r="VP272" s="128"/>
      <c r="VQ272" s="128"/>
      <c r="VR272" s="128"/>
      <c r="VS272" s="128"/>
      <c r="VT272" s="128"/>
      <c r="VU272" s="128"/>
      <c r="VV272" s="128"/>
      <c r="VW272" s="128"/>
      <c r="VX272" s="128"/>
      <c r="VY272" s="128"/>
      <c r="VZ272" s="128"/>
      <c r="WA272" s="128"/>
      <c r="WB272" s="128"/>
      <c r="WC272" s="128"/>
      <c r="WD272" s="128"/>
      <c r="WE272" s="128"/>
      <c r="WF272" s="128"/>
      <c r="WG272" s="128"/>
      <c r="WH272" s="128"/>
      <c r="WI272" s="128"/>
      <c r="WJ272" s="128"/>
      <c r="WK272" s="128"/>
      <c r="WL272" s="128"/>
      <c r="WM272" s="128"/>
      <c r="WN272" s="128"/>
      <c r="WO272" s="128"/>
      <c r="WP272" s="128"/>
      <c r="WQ272" s="128"/>
      <c r="WR272" s="128"/>
      <c r="WS272" s="128"/>
      <c r="WT272" s="128"/>
      <c r="WU272" s="128"/>
      <c r="WV272" s="128"/>
      <c r="WW272" s="128"/>
      <c r="WX272" s="128"/>
      <c r="WY272" s="128"/>
      <c r="WZ272" s="128"/>
      <c r="XA272" s="128"/>
      <c r="XB272" s="128"/>
      <c r="XC272" s="128"/>
      <c r="XD272" s="128"/>
      <c r="XE272" s="128"/>
      <c r="XF272" s="128"/>
      <c r="XG272" s="128"/>
      <c r="XH272" s="128"/>
      <c r="XI272" s="128"/>
      <c r="XJ272" s="128"/>
      <c r="XK272" s="128"/>
      <c r="XL272" s="128"/>
      <c r="XM272" s="128"/>
      <c r="XN272" s="128"/>
      <c r="XO272" s="128"/>
      <c r="XP272" s="128"/>
      <c r="XQ272" s="128"/>
      <c r="XR272" s="128"/>
      <c r="XS272" s="128"/>
      <c r="XT272" s="128"/>
      <c r="XU272" s="128"/>
      <c r="XV272" s="128"/>
      <c r="XW272" s="128"/>
      <c r="XX272" s="128"/>
      <c r="XY272" s="128"/>
      <c r="XZ272" s="128"/>
      <c r="YA272" s="128"/>
      <c r="YB272" s="128"/>
      <c r="YC272" s="128"/>
      <c r="YD272" s="128"/>
      <c r="YE272" s="128"/>
      <c r="YF272" s="128"/>
      <c r="YG272" s="128"/>
      <c r="YH272" s="128"/>
      <c r="YI272" s="128"/>
      <c r="YJ272" s="128"/>
      <c r="YK272" s="128"/>
      <c r="YL272" s="128"/>
      <c r="YM272" s="128"/>
      <c r="YN272" s="128"/>
      <c r="YO272" s="128"/>
      <c r="YP272" s="128"/>
      <c r="YQ272" s="128"/>
      <c r="YR272" s="128"/>
      <c r="YS272" s="128"/>
      <c r="YT272" s="128"/>
      <c r="YU272" s="128"/>
      <c r="YV272" s="128"/>
      <c r="YW272" s="128"/>
      <c r="YX272" s="128"/>
      <c r="YY272" s="128"/>
      <c r="YZ272" s="128"/>
      <c r="ZA272" s="128"/>
      <c r="ZB272" s="128"/>
      <c r="ZC272" s="128"/>
      <c r="ZD272" s="128"/>
      <c r="ZE272" s="128"/>
      <c r="ZF272" s="128"/>
      <c r="ZG272" s="128"/>
      <c r="ZH272" s="128"/>
      <c r="ZI272" s="128"/>
      <c r="ZJ272" s="128"/>
      <c r="ZK272" s="128"/>
      <c r="ZL272" s="128"/>
      <c r="ZM272" s="128"/>
      <c r="ZN272" s="128"/>
      <c r="ZO272" s="128"/>
      <c r="ZP272" s="128"/>
      <c r="ZQ272" s="128"/>
      <c r="ZR272" s="128"/>
      <c r="ZS272" s="128"/>
      <c r="ZT272" s="128"/>
      <c r="ZU272" s="128"/>
      <c r="ZV272" s="128"/>
      <c r="ZW272" s="128"/>
      <c r="ZX272" s="128"/>
      <c r="ZY272" s="128"/>
      <c r="ZZ272" s="128"/>
      <c r="AAA272" s="128"/>
      <c r="AAB272" s="128"/>
      <c r="AAC272" s="128"/>
      <c r="AAD272" s="128"/>
      <c r="AAE272" s="128"/>
      <c r="AAF272" s="128"/>
      <c r="AAG272" s="128"/>
      <c r="AAH272" s="128"/>
      <c r="AAI272" s="128"/>
      <c r="AAJ272" s="128"/>
      <c r="AAK272" s="128"/>
      <c r="AAL272" s="128"/>
      <c r="AAM272" s="128"/>
      <c r="AAN272" s="128"/>
      <c r="AAO272" s="128"/>
      <c r="AAP272" s="128"/>
      <c r="AAQ272" s="128"/>
      <c r="AAR272" s="128"/>
      <c r="AAS272" s="128"/>
      <c r="AAT272" s="128"/>
      <c r="AAU272" s="128"/>
      <c r="AAV272" s="128"/>
      <c r="AAW272" s="128"/>
      <c r="AAX272" s="128"/>
      <c r="AAY272" s="128"/>
      <c r="AAZ272" s="128"/>
      <c r="ABA272" s="128"/>
      <c r="ABB272" s="128"/>
      <c r="ABC272" s="128"/>
      <c r="ABD272" s="128"/>
      <c r="ABE272" s="128"/>
      <c r="ABF272" s="128"/>
      <c r="ABG272" s="128"/>
      <c r="ABH272" s="128"/>
      <c r="ABI272" s="128"/>
      <c r="ABJ272" s="128"/>
      <c r="ABK272" s="128"/>
      <c r="ABL272" s="128"/>
      <c r="ABM272" s="128"/>
      <c r="ABN272" s="128"/>
      <c r="ABO272" s="128"/>
      <c r="ABP272" s="128"/>
      <c r="ABQ272" s="128"/>
      <c r="ABR272" s="128"/>
      <c r="ABS272" s="128"/>
      <c r="ABT272" s="128"/>
      <c r="ABU272" s="128"/>
      <c r="ABV272" s="128"/>
      <c r="ABW272" s="128"/>
      <c r="ABX272" s="128"/>
      <c r="ABY272" s="128"/>
      <c r="ABZ272" s="128"/>
      <c r="ACA272" s="128"/>
      <c r="ACB272" s="128"/>
      <c r="ACC272" s="128"/>
      <c r="ACD272" s="128"/>
      <c r="ACE272" s="128"/>
      <c r="ACF272" s="128"/>
      <c r="ACG272" s="128"/>
      <c r="ACH272" s="128"/>
      <c r="ACI272" s="128"/>
      <c r="ACJ272" s="128"/>
      <c r="ACK272" s="128"/>
      <c r="ACL272" s="128"/>
      <c r="ACM272" s="128"/>
      <c r="ACN272" s="128"/>
      <c r="ACO272" s="128"/>
      <c r="ACP272" s="128"/>
      <c r="ACQ272" s="128"/>
      <c r="ACR272" s="128"/>
      <c r="ACS272" s="128"/>
      <c r="ACT272" s="128"/>
      <c r="ACU272" s="128"/>
      <c r="ACV272" s="128"/>
      <c r="ACW272" s="128"/>
      <c r="ACX272" s="128"/>
      <c r="ACY272" s="128"/>
      <c r="ACZ272" s="128"/>
      <c r="ADA272" s="128"/>
      <c r="ADB272" s="128"/>
      <c r="ADC272" s="128"/>
      <c r="ADD272" s="128"/>
      <c r="ADE272" s="128"/>
      <c r="ADF272" s="128"/>
      <c r="ADG272" s="128"/>
      <c r="ADH272" s="128"/>
      <c r="ADI272" s="128"/>
      <c r="ADJ272" s="128"/>
      <c r="ADK272" s="128"/>
      <c r="ADL272" s="128"/>
      <c r="ADM272" s="128"/>
      <c r="ADN272" s="128"/>
      <c r="ADO272" s="128"/>
      <c r="ADP272" s="128"/>
      <c r="ADQ272" s="128"/>
      <c r="ADR272" s="128"/>
      <c r="ADS272" s="128"/>
      <c r="ADT272" s="128"/>
      <c r="ADU272" s="128"/>
      <c r="ADV272" s="128"/>
      <c r="ADW272" s="128"/>
      <c r="ADX272" s="128"/>
      <c r="ADY272" s="128"/>
      <c r="ADZ272" s="128"/>
      <c r="AEA272" s="128"/>
      <c r="AEB272" s="128"/>
      <c r="AEC272" s="128"/>
      <c r="AED272" s="128"/>
      <c r="AEE272" s="128"/>
      <c r="AEF272" s="128"/>
      <c r="AEG272" s="128"/>
      <c r="AEH272" s="128"/>
      <c r="AEI272" s="128"/>
      <c r="AEJ272" s="128"/>
      <c r="AEK272" s="128"/>
      <c r="AEL272" s="128"/>
      <c r="AEM272" s="128"/>
      <c r="AEN272" s="128"/>
      <c r="AEO272" s="128"/>
      <c r="AEP272" s="128"/>
      <c r="AEQ272" s="128"/>
      <c r="AER272" s="128"/>
      <c r="AES272" s="128"/>
      <c r="AET272" s="128"/>
      <c r="AEU272" s="128"/>
      <c r="AEV272" s="128"/>
      <c r="AEW272" s="128"/>
      <c r="AEX272" s="128"/>
      <c r="AEY272" s="128"/>
      <c r="AEZ272" s="128"/>
      <c r="AFA272" s="128"/>
      <c r="AFB272" s="128"/>
      <c r="AFC272" s="128"/>
      <c r="AFD272" s="128"/>
      <c r="AFE272" s="128"/>
      <c r="AFF272" s="128"/>
      <c r="AFG272" s="128"/>
      <c r="AFH272" s="128"/>
      <c r="AFI272" s="128"/>
      <c r="AFJ272" s="128"/>
      <c r="AFK272" s="128"/>
      <c r="AFL272" s="128"/>
      <c r="AFM272" s="128"/>
      <c r="AFN272" s="128"/>
      <c r="AFO272" s="128"/>
      <c r="AFP272" s="128"/>
      <c r="AFQ272" s="128"/>
      <c r="AFR272" s="128"/>
      <c r="AFS272" s="128"/>
      <c r="AFT272" s="128"/>
      <c r="AFU272" s="128"/>
      <c r="AFV272" s="128"/>
      <c r="AFW272" s="128"/>
      <c r="AFX272" s="128"/>
      <c r="AFY272" s="128"/>
      <c r="AFZ272" s="128"/>
      <c r="AGA272" s="128"/>
      <c r="AGB272" s="128"/>
      <c r="AGC272" s="128"/>
      <c r="AGD272" s="128"/>
      <c r="AGE272" s="128"/>
      <c r="AGF272" s="128"/>
      <c r="AGG272" s="128"/>
      <c r="AGH272" s="128"/>
      <c r="AGI272" s="128"/>
      <c r="AGJ272" s="128"/>
      <c r="AGK272" s="128"/>
      <c r="AGL272" s="128"/>
      <c r="AGM272" s="128"/>
      <c r="AGN272" s="128"/>
      <c r="AGO272" s="128"/>
      <c r="AGP272" s="128"/>
      <c r="AGQ272" s="128"/>
      <c r="AGR272" s="128"/>
      <c r="AGS272" s="128"/>
      <c r="AGT272" s="128"/>
      <c r="AGU272" s="128"/>
      <c r="AGV272" s="128"/>
      <c r="AGW272" s="128"/>
      <c r="AGX272" s="128"/>
      <c r="AGY272" s="128"/>
      <c r="AGZ272" s="128"/>
      <c r="AHA272" s="128"/>
      <c r="AHB272" s="128"/>
      <c r="AHC272" s="128"/>
      <c r="AHD272" s="128"/>
      <c r="AHE272" s="128"/>
      <c r="AHF272" s="128"/>
      <c r="AHG272" s="128"/>
      <c r="AHH272" s="128"/>
      <c r="AHI272" s="128"/>
      <c r="AHJ272" s="128"/>
      <c r="AHK272" s="128"/>
      <c r="AHL272" s="128"/>
      <c r="AHM272" s="128"/>
      <c r="AHN272" s="128"/>
      <c r="AHO272" s="128"/>
      <c r="AHP272" s="128"/>
      <c r="AHQ272" s="128"/>
      <c r="AHR272" s="128"/>
      <c r="AHS272" s="128"/>
      <c r="AHT272" s="128"/>
      <c r="AHU272" s="128"/>
      <c r="AHV272" s="128"/>
      <c r="AHW272" s="128"/>
      <c r="AHX272" s="128"/>
      <c r="AHY272" s="128"/>
      <c r="AHZ272" s="128"/>
      <c r="AIA272" s="128"/>
      <c r="AIB272" s="128"/>
      <c r="AIC272" s="128"/>
      <c r="AID272" s="128"/>
      <c r="AIE272" s="128"/>
      <c r="AIF272" s="128"/>
      <c r="AIG272" s="128"/>
      <c r="AIH272" s="128"/>
      <c r="AII272" s="128"/>
      <c r="AIJ272" s="128"/>
      <c r="AIK272" s="128"/>
      <c r="AIL272" s="128"/>
      <c r="AIM272" s="128"/>
      <c r="AIN272" s="128"/>
      <c r="AIO272" s="128"/>
      <c r="AIP272" s="128"/>
      <c r="AIQ272" s="128"/>
      <c r="AIR272" s="128"/>
      <c r="AIS272" s="128"/>
      <c r="AIT272" s="128"/>
      <c r="AIU272" s="128"/>
      <c r="AIV272" s="128"/>
      <c r="AIW272" s="128"/>
      <c r="AIX272" s="128"/>
      <c r="AIY272" s="128"/>
      <c r="AIZ272" s="128"/>
      <c r="AJA272" s="128"/>
      <c r="AJB272" s="128"/>
      <c r="AJC272" s="128"/>
      <c r="AJD272" s="128"/>
      <c r="AJE272" s="128"/>
      <c r="AJF272" s="128"/>
      <c r="AJG272" s="128"/>
      <c r="AJH272" s="128"/>
      <c r="AJI272" s="128"/>
      <c r="AJJ272" s="128"/>
      <c r="AJK272" s="128"/>
      <c r="AJL272" s="128"/>
      <c r="AJM272" s="128"/>
      <c r="AJN272" s="128"/>
      <c r="AJO272" s="128"/>
      <c r="AJP272" s="128"/>
      <c r="AJQ272" s="128"/>
      <c r="AJR272" s="128"/>
      <c r="AJS272" s="128"/>
      <c r="AJT272" s="128"/>
      <c r="AJU272" s="128"/>
      <c r="AJV272" s="128"/>
      <c r="AJW272" s="128"/>
      <c r="AJX272" s="128"/>
      <c r="AJY272" s="128"/>
      <c r="AJZ272" s="128"/>
      <c r="AKA272" s="128"/>
      <c r="AKB272" s="128"/>
      <c r="AKC272" s="128"/>
      <c r="AKD272" s="128"/>
      <c r="AKE272" s="128"/>
      <c r="AKF272" s="128"/>
      <c r="AKG272" s="128"/>
      <c r="AKH272" s="128"/>
      <c r="AKI272" s="128"/>
      <c r="AKJ272" s="128"/>
      <c r="AKK272" s="128"/>
      <c r="AKL272" s="128"/>
      <c r="AKM272" s="128"/>
      <c r="AKN272" s="128"/>
      <c r="AKO272" s="128"/>
      <c r="AKP272" s="128"/>
      <c r="AKQ272" s="128"/>
      <c r="AKR272" s="128"/>
      <c r="AKS272" s="128"/>
      <c r="AKT272" s="128"/>
      <c r="AKU272" s="128"/>
      <c r="AKV272" s="128"/>
      <c r="AKW272" s="128"/>
      <c r="AKX272" s="128"/>
      <c r="AKY272" s="128"/>
      <c r="AKZ272" s="128"/>
      <c r="ALA272" s="128"/>
      <c r="ALB272" s="128"/>
      <c r="ALC272" s="128"/>
      <c r="ALD272" s="128"/>
      <c r="ALE272" s="128"/>
      <c r="ALF272" s="128"/>
      <c r="ALG272" s="128"/>
      <c r="ALH272" s="128"/>
      <c r="ALI272" s="128"/>
      <c r="ALJ272" s="128"/>
      <c r="ALK272" s="128"/>
      <c r="ALL272" s="128"/>
      <c r="ALM272" s="128"/>
      <c r="ALN272" s="128"/>
      <c r="ALO272" s="128"/>
      <c r="ALP272" s="128"/>
      <c r="ALQ272" s="128"/>
      <c r="ALR272" s="128"/>
      <c r="ALS272" s="128"/>
      <c r="ALT272" s="128"/>
      <c r="ALU272" s="128"/>
      <c r="ALV272" s="128"/>
      <c r="ALW272" s="128"/>
      <c r="ALX272" s="128"/>
      <c r="ALY272" s="128"/>
      <c r="ALZ272" s="128"/>
      <c r="AMA272" s="128"/>
      <c r="AMB272" s="128"/>
      <c r="AMC272" s="128"/>
      <c r="AMD272" s="128"/>
      <c r="AME272" s="128"/>
      <c r="AMF272" s="128"/>
      <c r="AMG272" s="128"/>
      <c r="AMH272" s="128"/>
    </row>
    <row r="273" spans="1:1022" ht="15" customHeight="1" x14ac:dyDescent="0.3">
      <c r="A273" s="130" t="s">
        <v>19</v>
      </c>
      <c r="B273" s="157" t="s">
        <v>49</v>
      </c>
      <c r="C273" s="157"/>
      <c r="D273" s="176"/>
      <c r="E273" s="173"/>
      <c r="F273" s="177"/>
      <c r="G273" s="177"/>
      <c r="H273" s="176"/>
      <c r="I273" s="176"/>
      <c r="J273" s="178"/>
      <c r="K273" s="178"/>
      <c r="L273" s="178"/>
      <c r="M273" s="178"/>
      <c r="N273" s="178"/>
      <c r="O273" s="17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128"/>
      <c r="BP273" s="128"/>
      <c r="BQ273" s="128"/>
      <c r="BR273" s="128"/>
      <c r="BS273" s="128"/>
      <c r="BT273" s="128"/>
      <c r="BU273" s="128"/>
      <c r="BV273" s="128"/>
      <c r="BW273" s="128"/>
      <c r="BX273" s="128"/>
      <c r="BY273" s="128"/>
      <c r="BZ273" s="128"/>
      <c r="CA273" s="128"/>
      <c r="CB273" s="128"/>
      <c r="CC273" s="128"/>
      <c r="CD273" s="128"/>
      <c r="CE273" s="128"/>
      <c r="CF273" s="128"/>
      <c r="CG273" s="128"/>
      <c r="CH273" s="128"/>
      <c r="CI273" s="128"/>
      <c r="CJ273" s="128"/>
      <c r="CK273" s="128"/>
      <c r="CL273" s="128"/>
      <c r="CM273" s="128"/>
      <c r="CN273" s="128"/>
      <c r="CO273" s="128"/>
      <c r="CP273" s="128"/>
      <c r="CQ273" s="128"/>
      <c r="CR273" s="128"/>
      <c r="CS273" s="128"/>
      <c r="CT273" s="128"/>
      <c r="CU273" s="128"/>
      <c r="CV273" s="128"/>
      <c r="CW273" s="128"/>
      <c r="CX273" s="128"/>
      <c r="CY273" s="128"/>
      <c r="CZ273" s="128"/>
      <c r="DA273" s="128"/>
      <c r="DB273" s="128"/>
      <c r="DC273" s="128"/>
      <c r="DD273" s="128"/>
      <c r="DE273" s="128"/>
      <c r="DF273" s="128"/>
      <c r="DG273" s="128"/>
      <c r="DH273" s="128"/>
      <c r="DI273" s="128"/>
      <c r="DJ273" s="128"/>
      <c r="DK273" s="128"/>
      <c r="DL273" s="128"/>
      <c r="DM273" s="128"/>
      <c r="DN273" s="128"/>
      <c r="DO273" s="128"/>
      <c r="DP273" s="128"/>
      <c r="DQ273" s="128"/>
      <c r="DR273" s="128"/>
      <c r="DS273" s="128"/>
      <c r="DT273" s="128"/>
      <c r="DU273" s="128"/>
      <c r="DV273" s="128"/>
      <c r="DW273" s="128"/>
      <c r="DX273" s="128"/>
      <c r="DY273" s="128"/>
      <c r="DZ273" s="128"/>
      <c r="EA273" s="128"/>
      <c r="EB273" s="128"/>
      <c r="EC273" s="128"/>
      <c r="ED273" s="128"/>
      <c r="EE273" s="128"/>
      <c r="EF273" s="128"/>
      <c r="EG273" s="128"/>
      <c r="EH273" s="128"/>
      <c r="EI273" s="128"/>
      <c r="EJ273" s="128"/>
      <c r="EK273" s="128"/>
      <c r="EL273" s="128"/>
      <c r="EM273" s="128"/>
      <c r="EN273" s="128"/>
      <c r="EO273" s="128"/>
      <c r="EP273" s="128"/>
      <c r="EQ273" s="128"/>
      <c r="ER273" s="128"/>
      <c r="ES273" s="128"/>
      <c r="ET273" s="128"/>
      <c r="EU273" s="128"/>
      <c r="EV273" s="128"/>
      <c r="EW273" s="128"/>
      <c r="EX273" s="128"/>
      <c r="EY273" s="128"/>
      <c r="EZ273" s="128"/>
      <c r="FA273" s="128"/>
      <c r="FB273" s="128"/>
      <c r="FC273" s="128"/>
      <c r="FD273" s="128"/>
      <c r="FE273" s="128"/>
      <c r="FF273" s="128"/>
      <c r="FG273" s="128"/>
      <c r="FH273" s="128"/>
      <c r="FI273" s="128"/>
      <c r="FJ273" s="128"/>
      <c r="FK273" s="128"/>
      <c r="FL273" s="128"/>
      <c r="FM273" s="128"/>
      <c r="FN273" s="128"/>
      <c r="FO273" s="128"/>
      <c r="FP273" s="128"/>
      <c r="FQ273" s="128"/>
      <c r="FR273" s="128"/>
      <c r="FS273" s="128"/>
      <c r="FT273" s="128"/>
      <c r="FU273" s="128"/>
      <c r="FV273" s="128"/>
      <c r="FW273" s="128"/>
      <c r="FX273" s="128"/>
      <c r="FY273" s="128"/>
      <c r="FZ273" s="128"/>
      <c r="GA273" s="128"/>
      <c r="GB273" s="128"/>
      <c r="GC273" s="128"/>
      <c r="GD273" s="128"/>
      <c r="GE273" s="128"/>
      <c r="GF273" s="128"/>
      <c r="GG273" s="128"/>
      <c r="GH273" s="128"/>
      <c r="GI273" s="128"/>
      <c r="GJ273" s="128"/>
      <c r="GK273" s="128"/>
      <c r="GL273" s="128"/>
      <c r="GM273" s="128"/>
      <c r="GN273" s="128"/>
      <c r="GO273" s="128"/>
      <c r="GP273" s="128"/>
      <c r="GQ273" s="128"/>
      <c r="GR273" s="128"/>
      <c r="GS273" s="128"/>
      <c r="GT273" s="128"/>
      <c r="GU273" s="128"/>
      <c r="GV273" s="128"/>
      <c r="GW273" s="128"/>
      <c r="GX273" s="128"/>
      <c r="GY273" s="128"/>
      <c r="GZ273" s="128"/>
      <c r="HA273" s="128"/>
      <c r="HB273" s="128"/>
      <c r="HC273" s="128"/>
      <c r="HD273" s="128"/>
      <c r="HE273" s="128"/>
      <c r="HF273" s="128"/>
      <c r="HG273" s="128"/>
      <c r="HH273" s="128"/>
      <c r="HI273" s="128"/>
      <c r="HJ273" s="128"/>
      <c r="HK273" s="128"/>
      <c r="HL273" s="128"/>
      <c r="HM273" s="128"/>
      <c r="HN273" s="128"/>
      <c r="HO273" s="128"/>
      <c r="HP273" s="128"/>
      <c r="HQ273" s="128"/>
      <c r="HR273" s="128"/>
      <c r="HS273" s="128"/>
      <c r="HT273" s="128"/>
      <c r="HU273" s="128"/>
      <c r="HV273" s="128"/>
      <c r="HW273" s="128"/>
      <c r="HX273" s="128"/>
      <c r="HY273" s="128"/>
      <c r="HZ273" s="128"/>
      <c r="IA273" s="128"/>
      <c r="IB273" s="128"/>
      <c r="IC273" s="128"/>
      <c r="ID273" s="128"/>
      <c r="IE273" s="128"/>
      <c r="IF273" s="128"/>
      <c r="IG273" s="128"/>
      <c r="IH273" s="128"/>
      <c r="II273" s="128"/>
      <c r="IJ273" s="128"/>
      <c r="IK273" s="128"/>
      <c r="IL273" s="128"/>
      <c r="IM273" s="128"/>
      <c r="IN273" s="128"/>
      <c r="IO273" s="128"/>
      <c r="IP273" s="128"/>
      <c r="IQ273" s="128"/>
      <c r="IR273" s="128"/>
      <c r="IS273" s="128"/>
      <c r="IT273" s="128"/>
      <c r="IU273" s="128"/>
      <c r="IV273" s="128"/>
      <c r="IW273" s="128"/>
      <c r="IX273" s="128"/>
      <c r="IY273" s="128"/>
      <c r="IZ273" s="128"/>
      <c r="JA273" s="128"/>
      <c r="JB273" s="128"/>
      <c r="JC273" s="128"/>
      <c r="JD273" s="128"/>
      <c r="JE273" s="128"/>
      <c r="JF273" s="128"/>
      <c r="JG273" s="128"/>
      <c r="JH273" s="128"/>
      <c r="JI273" s="128"/>
      <c r="JJ273" s="128"/>
      <c r="JK273" s="128"/>
      <c r="JL273" s="128"/>
      <c r="JM273" s="128"/>
      <c r="JN273" s="128"/>
      <c r="JO273" s="128"/>
      <c r="JP273" s="128"/>
      <c r="JQ273" s="128"/>
      <c r="JR273" s="128"/>
      <c r="JS273" s="128"/>
      <c r="JT273" s="128"/>
      <c r="JU273" s="128"/>
      <c r="JV273" s="128"/>
      <c r="JW273" s="128"/>
      <c r="JX273" s="128"/>
      <c r="JY273" s="128"/>
      <c r="JZ273" s="128"/>
      <c r="KA273" s="128"/>
      <c r="KB273" s="128"/>
      <c r="KC273" s="128"/>
      <c r="KD273" s="128"/>
      <c r="KE273" s="128"/>
      <c r="KF273" s="128"/>
      <c r="KG273" s="128"/>
      <c r="KH273" s="128"/>
      <c r="KI273" s="128"/>
      <c r="KJ273" s="128"/>
      <c r="KK273" s="128"/>
      <c r="KL273" s="128"/>
      <c r="KM273" s="128"/>
      <c r="KN273" s="128"/>
      <c r="KO273" s="128"/>
      <c r="KP273" s="128"/>
      <c r="KQ273" s="128"/>
      <c r="KR273" s="128"/>
      <c r="KS273" s="128"/>
      <c r="KT273" s="128"/>
      <c r="KU273" s="128"/>
      <c r="KV273" s="128"/>
      <c r="KW273" s="128"/>
      <c r="KX273" s="128"/>
      <c r="KY273" s="128"/>
      <c r="KZ273" s="128"/>
      <c r="LA273" s="128"/>
      <c r="LB273" s="128"/>
      <c r="LC273" s="128"/>
      <c r="LD273" s="128"/>
      <c r="LE273" s="128"/>
      <c r="LF273" s="128"/>
      <c r="LG273" s="128"/>
      <c r="LH273" s="128"/>
      <c r="LI273" s="128"/>
      <c r="LJ273" s="128"/>
      <c r="LK273" s="128"/>
      <c r="LL273" s="128"/>
      <c r="LM273" s="128"/>
      <c r="LN273" s="128"/>
      <c r="LO273" s="128"/>
      <c r="LP273" s="128"/>
      <c r="LQ273" s="128"/>
      <c r="LR273" s="128"/>
      <c r="LS273" s="128"/>
      <c r="LT273" s="128"/>
      <c r="LU273" s="128"/>
      <c r="LV273" s="128"/>
      <c r="LW273" s="128"/>
      <c r="LX273" s="128"/>
      <c r="LY273" s="128"/>
      <c r="LZ273" s="128"/>
      <c r="MA273" s="128"/>
      <c r="MB273" s="128"/>
      <c r="MC273" s="128"/>
      <c r="MD273" s="128"/>
      <c r="ME273" s="128"/>
      <c r="MF273" s="128"/>
      <c r="MG273" s="128"/>
      <c r="MH273" s="128"/>
      <c r="MI273" s="128"/>
      <c r="MJ273" s="128"/>
      <c r="MK273" s="128"/>
      <c r="ML273" s="128"/>
      <c r="MM273" s="128"/>
      <c r="MN273" s="128"/>
      <c r="MO273" s="128"/>
      <c r="MP273" s="128"/>
      <c r="MQ273" s="128"/>
      <c r="MR273" s="128"/>
      <c r="MS273" s="128"/>
      <c r="MT273" s="128"/>
      <c r="MU273" s="128"/>
      <c r="MV273" s="128"/>
      <c r="MW273" s="128"/>
      <c r="MX273" s="128"/>
      <c r="MY273" s="128"/>
      <c r="MZ273" s="128"/>
      <c r="NA273" s="128"/>
      <c r="NB273" s="128"/>
      <c r="NC273" s="128"/>
      <c r="ND273" s="128"/>
      <c r="NE273" s="128"/>
      <c r="NF273" s="128"/>
      <c r="NG273" s="128"/>
      <c r="NH273" s="128"/>
      <c r="NI273" s="128"/>
      <c r="NJ273" s="128"/>
      <c r="NK273" s="128"/>
      <c r="NL273" s="128"/>
      <c r="NM273" s="128"/>
      <c r="NN273" s="128"/>
      <c r="NO273" s="128"/>
      <c r="NP273" s="128"/>
      <c r="NQ273" s="128"/>
      <c r="NR273" s="128"/>
      <c r="NS273" s="128"/>
      <c r="NT273" s="128"/>
      <c r="NU273" s="128"/>
      <c r="NV273" s="128"/>
      <c r="NW273" s="128"/>
      <c r="NX273" s="128"/>
      <c r="NY273" s="128"/>
      <c r="NZ273" s="128"/>
      <c r="OA273" s="128"/>
      <c r="OB273" s="128"/>
      <c r="OC273" s="128"/>
      <c r="OD273" s="128"/>
      <c r="OE273" s="128"/>
      <c r="OF273" s="128"/>
      <c r="OG273" s="128"/>
      <c r="OH273" s="128"/>
      <c r="OI273" s="128"/>
      <c r="OJ273" s="128"/>
      <c r="OK273" s="128"/>
      <c r="OL273" s="128"/>
      <c r="OM273" s="128"/>
      <c r="ON273" s="128"/>
      <c r="OO273" s="128"/>
      <c r="OP273" s="128"/>
      <c r="OQ273" s="128"/>
      <c r="OR273" s="128"/>
      <c r="OS273" s="128"/>
      <c r="OT273" s="128"/>
      <c r="OU273" s="128"/>
      <c r="OV273" s="128"/>
      <c r="OW273" s="128"/>
      <c r="OX273" s="128"/>
      <c r="OY273" s="128"/>
      <c r="OZ273" s="128"/>
      <c r="PA273" s="128"/>
      <c r="PB273" s="128"/>
      <c r="PC273" s="128"/>
      <c r="PD273" s="128"/>
      <c r="PE273" s="128"/>
      <c r="PF273" s="128"/>
      <c r="PG273" s="128"/>
      <c r="PH273" s="128"/>
      <c r="PI273" s="128"/>
      <c r="PJ273" s="128"/>
      <c r="PK273" s="128"/>
      <c r="PL273" s="128"/>
      <c r="PM273" s="128"/>
      <c r="PN273" s="128"/>
      <c r="PO273" s="128"/>
      <c r="PP273" s="128"/>
      <c r="PQ273" s="128"/>
      <c r="PR273" s="128"/>
      <c r="PS273" s="128"/>
      <c r="PT273" s="128"/>
      <c r="PU273" s="128"/>
      <c r="PV273" s="128"/>
      <c r="PW273" s="128"/>
      <c r="PX273" s="128"/>
      <c r="PY273" s="128"/>
      <c r="PZ273" s="128"/>
      <c r="QA273" s="128"/>
      <c r="QB273" s="128"/>
      <c r="QC273" s="128"/>
      <c r="QD273" s="128"/>
      <c r="QE273" s="128"/>
      <c r="QF273" s="128"/>
      <c r="QG273" s="128"/>
      <c r="QH273" s="128"/>
      <c r="QI273" s="128"/>
      <c r="QJ273" s="128"/>
      <c r="QK273" s="128"/>
      <c r="QL273" s="128"/>
      <c r="QM273" s="128"/>
      <c r="QN273" s="128"/>
      <c r="QO273" s="128"/>
      <c r="QP273" s="128"/>
      <c r="QQ273" s="128"/>
      <c r="QR273" s="128"/>
      <c r="QS273" s="128"/>
      <c r="QT273" s="128"/>
      <c r="QU273" s="128"/>
      <c r="QV273" s="128"/>
      <c r="QW273" s="128"/>
      <c r="QX273" s="128"/>
      <c r="QY273" s="128"/>
      <c r="QZ273" s="128"/>
      <c r="RA273" s="128"/>
      <c r="RB273" s="128"/>
      <c r="RC273" s="128"/>
      <c r="RD273" s="128"/>
      <c r="RE273" s="128"/>
      <c r="RF273" s="128"/>
      <c r="RG273" s="128"/>
      <c r="RH273" s="128"/>
      <c r="RI273" s="128"/>
      <c r="RJ273" s="128"/>
      <c r="RK273" s="128"/>
      <c r="RL273" s="128"/>
      <c r="RM273" s="128"/>
      <c r="RN273" s="128"/>
      <c r="RO273" s="128"/>
      <c r="RP273" s="128"/>
      <c r="RQ273" s="128"/>
      <c r="RR273" s="128"/>
      <c r="RS273" s="128"/>
      <c r="RT273" s="128"/>
      <c r="RU273" s="128"/>
      <c r="RV273" s="128"/>
      <c r="RW273" s="128"/>
      <c r="RX273" s="128"/>
      <c r="RY273" s="128"/>
      <c r="RZ273" s="128"/>
      <c r="SA273" s="128"/>
      <c r="SB273" s="128"/>
      <c r="SC273" s="128"/>
      <c r="SD273" s="128"/>
      <c r="SE273" s="128"/>
      <c r="SF273" s="128"/>
      <c r="SG273" s="128"/>
      <c r="SH273" s="128"/>
      <c r="SI273" s="128"/>
      <c r="SJ273" s="128"/>
      <c r="SK273" s="128"/>
      <c r="SL273" s="128"/>
      <c r="SM273" s="128"/>
      <c r="SN273" s="128"/>
      <c r="SO273" s="128"/>
      <c r="SP273" s="128"/>
      <c r="SQ273" s="128"/>
      <c r="SR273" s="128"/>
      <c r="SS273" s="128"/>
      <c r="ST273" s="128"/>
      <c r="SU273" s="128"/>
      <c r="SV273" s="128"/>
      <c r="SW273" s="128"/>
      <c r="SX273" s="128"/>
      <c r="SY273" s="128"/>
      <c r="SZ273" s="128"/>
      <c r="TA273" s="128"/>
      <c r="TB273" s="128"/>
      <c r="TC273" s="128"/>
      <c r="TD273" s="128"/>
      <c r="TE273" s="128"/>
      <c r="TF273" s="128"/>
      <c r="TG273" s="128"/>
      <c r="TH273" s="128"/>
      <c r="TI273" s="128"/>
      <c r="TJ273" s="128"/>
      <c r="TK273" s="128"/>
      <c r="TL273" s="128"/>
      <c r="TM273" s="128"/>
      <c r="TN273" s="128"/>
      <c r="TO273" s="128"/>
      <c r="TP273" s="128"/>
      <c r="TQ273" s="128"/>
      <c r="TR273" s="128"/>
      <c r="TS273" s="128"/>
      <c r="TT273" s="128"/>
      <c r="TU273" s="128"/>
      <c r="TV273" s="128"/>
      <c r="TW273" s="128"/>
      <c r="TX273" s="128"/>
      <c r="TY273" s="128"/>
      <c r="TZ273" s="128"/>
      <c r="UA273" s="128"/>
      <c r="UB273" s="128"/>
      <c r="UC273" s="128"/>
      <c r="UD273" s="128"/>
      <c r="UE273" s="128"/>
      <c r="UF273" s="128"/>
      <c r="UG273" s="128"/>
      <c r="UH273" s="128"/>
      <c r="UI273" s="128"/>
      <c r="UJ273" s="128"/>
      <c r="UK273" s="128"/>
      <c r="UL273" s="128"/>
      <c r="UM273" s="128"/>
      <c r="UN273" s="128"/>
      <c r="UO273" s="128"/>
      <c r="UP273" s="128"/>
      <c r="UQ273" s="128"/>
      <c r="UR273" s="128"/>
      <c r="US273" s="128"/>
      <c r="UT273" s="128"/>
      <c r="UU273" s="128"/>
      <c r="UV273" s="128"/>
      <c r="UW273" s="128"/>
      <c r="UX273" s="128"/>
      <c r="UY273" s="128"/>
      <c r="UZ273" s="128"/>
      <c r="VA273" s="128"/>
      <c r="VB273" s="128"/>
      <c r="VC273" s="128"/>
      <c r="VD273" s="128"/>
      <c r="VE273" s="128"/>
      <c r="VF273" s="128"/>
      <c r="VG273" s="128"/>
      <c r="VH273" s="128"/>
      <c r="VI273" s="128"/>
      <c r="VJ273" s="128"/>
      <c r="VK273" s="128"/>
      <c r="VL273" s="128"/>
      <c r="VM273" s="128"/>
      <c r="VN273" s="128"/>
      <c r="VO273" s="128"/>
      <c r="VP273" s="128"/>
      <c r="VQ273" s="128"/>
      <c r="VR273" s="128"/>
      <c r="VS273" s="128"/>
      <c r="VT273" s="128"/>
      <c r="VU273" s="128"/>
      <c r="VV273" s="128"/>
      <c r="VW273" s="128"/>
      <c r="VX273" s="128"/>
      <c r="VY273" s="128"/>
      <c r="VZ273" s="128"/>
      <c r="WA273" s="128"/>
      <c r="WB273" s="128"/>
      <c r="WC273" s="128"/>
      <c r="WD273" s="128"/>
      <c r="WE273" s="128"/>
      <c r="WF273" s="128"/>
      <c r="WG273" s="128"/>
      <c r="WH273" s="128"/>
      <c r="WI273" s="128"/>
      <c r="WJ273" s="128"/>
      <c r="WK273" s="128"/>
      <c r="WL273" s="128"/>
      <c r="WM273" s="128"/>
      <c r="WN273" s="128"/>
      <c r="WO273" s="128"/>
      <c r="WP273" s="128"/>
      <c r="WQ273" s="128"/>
      <c r="WR273" s="128"/>
      <c r="WS273" s="128"/>
      <c r="WT273" s="128"/>
      <c r="WU273" s="128"/>
      <c r="WV273" s="128"/>
      <c r="WW273" s="128"/>
      <c r="WX273" s="128"/>
      <c r="WY273" s="128"/>
      <c r="WZ273" s="128"/>
      <c r="XA273" s="128"/>
      <c r="XB273" s="128"/>
      <c r="XC273" s="128"/>
      <c r="XD273" s="128"/>
      <c r="XE273" s="128"/>
      <c r="XF273" s="128"/>
      <c r="XG273" s="128"/>
      <c r="XH273" s="128"/>
      <c r="XI273" s="128"/>
      <c r="XJ273" s="128"/>
      <c r="XK273" s="128"/>
      <c r="XL273" s="128"/>
      <c r="XM273" s="128"/>
      <c r="XN273" s="128"/>
      <c r="XO273" s="128"/>
      <c r="XP273" s="128"/>
      <c r="XQ273" s="128"/>
      <c r="XR273" s="128"/>
      <c r="XS273" s="128"/>
      <c r="XT273" s="128"/>
      <c r="XU273" s="128"/>
      <c r="XV273" s="128"/>
      <c r="XW273" s="128"/>
      <c r="XX273" s="128"/>
      <c r="XY273" s="128"/>
      <c r="XZ273" s="128"/>
      <c r="YA273" s="128"/>
      <c r="YB273" s="128"/>
      <c r="YC273" s="128"/>
      <c r="YD273" s="128"/>
      <c r="YE273" s="128"/>
      <c r="YF273" s="128"/>
      <c r="YG273" s="128"/>
      <c r="YH273" s="128"/>
      <c r="YI273" s="128"/>
      <c r="YJ273" s="128"/>
      <c r="YK273" s="128"/>
      <c r="YL273" s="128"/>
      <c r="YM273" s="128"/>
      <c r="YN273" s="128"/>
      <c r="YO273" s="128"/>
      <c r="YP273" s="128"/>
      <c r="YQ273" s="128"/>
      <c r="YR273" s="128"/>
      <c r="YS273" s="128"/>
      <c r="YT273" s="128"/>
      <c r="YU273" s="128"/>
      <c r="YV273" s="128"/>
      <c r="YW273" s="128"/>
      <c r="YX273" s="128"/>
      <c r="YY273" s="128"/>
      <c r="YZ273" s="128"/>
      <c r="ZA273" s="128"/>
      <c r="ZB273" s="128"/>
      <c r="ZC273" s="128"/>
      <c r="ZD273" s="128"/>
      <c r="ZE273" s="128"/>
      <c r="ZF273" s="128"/>
      <c r="ZG273" s="128"/>
      <c r="ZH273" s="128"/>
      <c r="ZI273" s="128"/>
      <c r="ZJ273" s="128"/>
      <c r="ZK273" s="128"/>
      <c r="ZL273" s="128"/>
      <c r="ZM273" s="128"/>
      <c r="ZN273" s="128"/>
      <c r="ZO273" s="128"/>
      <c r="ZP273" s="128"/>
      <c r="ZQ273" s="128"/>
      <c r="ZR273" s="128"/>
      <c r="ZS273" s="128"/>
      <c r="ZT273" s="128"/>
      <c r="ZU273" s="128"/>
      <c r="ZV273" s="128"/>
      <c r="ZW273" s="128"/>
      <c r="ZX273" s="128"/>
      <c r="ZY273" s="128"/>
      <c r="ZZ273" s="128"/>
      <c r="AAA273" s="128"/>
      <c r="AAB273" s="128"/>
      <c r="AAC273" s="128"/>
      <c r="AAD273" s="128"/>
      <c r="AAE273" s="128"/>
      <c r="AAF273" s="128"/>
      <c r="AAG273" s="128"/>
      <c r="AAH273" s="128"/>
      <c r="AAI273" s="128"/>
      <c r="AAJ273" s="128"/>
      <c r="AAK273" s="128"/>
      <c r="AAL273" s="128"/>
      <c r="AAM273" s="128"/>
      <c r="AAN273" s="128"/>
      <c r="AAO273" s="128"/>
      <c r="AAP273" s="128"/>
      <c r="AAQ273" s="128"/>
      <c r="AAR273" s="128"/>
      <c r="AAS273" s="128"/>
      <c r="AAT273" s="128"/>
      <c r="AAU273" s="128"/>
      <c r="AAV273" s="128"/>
      <c r="AAW273" s="128"/>
      <c r="AAX273" s="128"/>
      <c r="AAY273" s="128"/>
      <c r="AAZ273" s="128"/>
      <c r="ABA273" s="128"/>
      <c r="ABB273" s="128"/>
      <c r="ABC273" s="128"/>
      <c r="ABD273" s="128"/>
      <c r="ABE273" s="128"/>
      <c r="ABF273" s="128"/>
      <c r="ABG273" s="128"/>
      <c r="ABH273" s="128"/>
      <c r="ABI273" s="128"/>
      <c r="ABJ273" s="128"/>
      <c r="ABK273" s="128"/>
      <c r="ABL273" s="128"/>
      <c r="ABM273" s="128"/>
      <c r="ABN273" s="128"/>
      <c r="ABO273" s="128"/>
      <c r="ABP273" s="128"/>
      <c r="ABQ273" s="128"/>
      <c r="ABR273" s="128"/>
      <c r="ABS273" s="128"/>
      <c r="ABT273" s="128"/>
      <c r="ABU273" s="128"/>
      <c r="ABV273" s="128"/>
      <c r="ABW273" s="128"/>
      <c r="ABX273" s="128"/>
      <c r="ABY273" s="128"/>
      <c r="ABZ273" s="128"/>
      <c r="ACA273" s="128"/>
      <c r="ACB273" s="128"/>
      <c r="ACC273" s="128"/>
      <c r="ACD273" s="128"/>
      <c r="ACE273" s="128"/>
      <c r="ACF273" s="128"/>
      <c r="ACG273" s="128"/>
      <c r="ACH273" s="128"/>
      <c r="ACI273" s="128"/>
      <c r="ACJ273" s="128"/>
      <c r="ACK273" s="128"/>
      <c r="ACL273" s="128"/>
      <c r="ACM273" s="128"/>
      <c r="ACN273" s="128"/>
      <c r="ACO273" s="128"/>
      <c r="ACP273" s="128"/>
      <c r="ACQ273" s="128"/>
      <c r="ACR273" s="128"/>
      <c r="ACS273" s="128"/>
      <c r="ACT273" s="128"/>
      <c r="ACU273" s="128"/>
      <c r="ACV273" s="128"/>
      <c r="ACW273" s="128"/>
      <c r="ACX273" s="128"/>
      <c r="ACY273" s="128"/>
      <c r="ACZ273" s="128"/>
      <c r="ADA273" s="128"/>
      <c r="ADB273" s="128"/>
      <c r="ADC273" s="128"/>
      <c r="ADD273" s="128"/>
      <c r="ADE273" s="128"/>
      <c r="ADF273" s="128"/>
      <c r="ADG273" s="128"/>
      <c r="ADH273" s="128"/>
      <c r="ADI273" s="128"/>
      <c r="ADJ273" s="128"/>
      <c r="ADK273" s="128"/>
      <c r="ADL273" s="128"/>
      <c r="ADM273" s="128"/>
      <c r="ADN273" s="128"/>
      <c r="ADO273" s="128"/>
      <c r="ADP273" s="128"/>
      <c r="ADQ273" s="128"/>
      <c r="ADR273" s="128"/>
      <c r="ADS273" s="128"/>
      <c r="ADT273" s="128"/>
      <c r="ADU273" s="128"/>
      <c r="ADV273" s="128"/>
      <c r="ADW273" s="128"/>
      <c r="ADX273" s="128"/>
      <c r="ADY273" s="128"/>
      <c r="ADZ273" s="128"/>
      <c r="AEA273" s="128"/>
      <c r="AEB273" s="128"/>
      <c r="AEC273" s="128"/>
      <c r="AED273" s="128"/>
      <c r="AEE273" s="128"/>
      <c r="AEF273" s="128"/>
      <c r="AEG273" s="128"/>
      <c r="AEH273" s="128"/>
      <c r="AEI273" s="128"/>
      <c r="AEJ273" s="128"/>
      <c r="AEK273" s="128"/>
      <c r="AEL273" s="128"/>
      <c r="AEM273" s="128"/>
      <c r="AEN273" s="128"/>
      <c r="AEO273" s="128"/>
      <c r="AEP273" s="128"/>
      <c r="AEQ273" s="128"/>
      <c r="AER273" s="128"/>
      <c r="AES273" s="128"/>
      <c r="AET273" s="128"/>
      <c r="AEU273" s="128"/>
      <c r="AEV273" s="128"/>
      <c r="AEW273" s="128"/>
      <c r="AEX273" s="128"/>
      <c r="AEY273" s="128"/>
      <c r="AEZ273" s="128"/>
      <c r="AFA273" s="128"/>
      <c r="AFB273" s="128"/>
      <c r="AFC273" s="128"/>
      <c r="AFD273" s="128"/>
      <c r="AFE273" s="128"/>
      <c r="AFF273" s="128"/>
      <c r="AFG273" s="128"/>
      <c r="AFH273" s="128"/>
      <c r="AFI273" s="128"/>
      <c r="AFJ273" s="128"/>
      <c r="AFK273" s="128"/>
      <c r="AFL273" s="128"/>
      <c r="AFM273" s="128"/>
      <c r="AFN273" s="128"/>
      <c r="AFO273" s="128"/>
      <c r="AFP273" s="128"/>
      <c r="AFQ273" s="128"/>
      <c r="AFR273" s="128"/>
      <c r="AFS273" s="128"/>
      <c r="AFT273" s="128"/>
      <c r="AFU273" s="128"/>
      <c r="AFV273" s="128"/>
      <c r="AFW273" s="128"/>
      <c r="AFX273" s="128"/>
      <c r="AFY273" s="128"/>
      <c r="AFZ273" s="128"/>
      <c r="AGA273" s="128"/>
      <c r="AGB273" s="128"/>
      <c r="AGC273" s="128"/>
      <c r="AGD273" s="128"/>
      <c r="AGE273" s="128"/>
      <c r="AGF273" s="128"/>
      <c r="AGG273" s="128"/>
      <c r="AGH273" s="128"/>
      <c r="AGI273" s="128"/>
      <c r="AGJ273" s="128"/>
      <c r="AGK273" s="128"/>
      <c r="AGL273" s="128"/>
      <c r="AGM273" s="128"/>
      <c r="AGN273" s="128"/>
      <c r="AGO273" s="128"/>
      <c r="AGP273" s="128"/>
      <c r="AGQ273" s="128"/>
      <c r="AGR273" s="128"/>
      <c r="AGS273" s="128"/>
      <c r="AGT273" s="128"/>
      <c r="AGU273" s="128"/>
      <c r="AGV273" s="128"/>
      <c r="AGW273" s="128"/>
      <c r="AGX273" s="128"/>
      <c r="AGY273" s="128"/>
      <c r="AGZ273" s="128"/>
      <c r="AHA273" s="128"/>
      <c r="AHB273" s="128"/>
      <c r="AHC273" s="128"/>
      <c r="AHD273" s="128"/>
      <c r="AHE273" s="128"/>
      <c r="AHF273" s="128"/>
      <c r="AHG273" s="128"/>
      <c r="AHH273" s="128"/>
      <c r="AHI273" s="128"/>
      <c r="AHJ273" s="128"/>
      <c r="AHK273" s="128"/>
      <c r="AHL273" s="128"/>
      <c r="AHM273" s="128"/>
      <c r="AHN273" s="128"/>
      <c r="AHO273" s="128"/>
      <c r="AHP273" s="128"/>
      <c r="AHQ273" s="128"/>
      <c r="AHR273" s="128"/>
      <c r="AHS273" s="128"/>
      <c r="AHT273" s="128"/>
      <c r="AHU273" s="128"/>
      <c r="AHV273" s="128"/>
      <c r="AHW273" s="128"/>
      <c r="AHX273" s="128"/>
      <c r="AHY273" s="128"/>
      <c r="AHZ273" s="128"/>
      <c r="AIA273" s="128"/>
      <c r="AIB273" s="128"/>
      <c r="AIC273" s="128"/>
      <c r="AID273" s="128"/>
      <c r="AIE273" s="128"/>
      <c r="AIF273" s="128"/>
      <c r="AIG273" s="128"/>
      <c r="AIH273" s="128"/>
      <c r="AII273" s="128"/>
      <c r="AIJ273" s="128"/>
      <c r="AIK273" s="128"/>
      <c r="AIL273" s="128"/>
      <c r="AIM273" s="128"/>
      <c r="AIN273" s="128"/>
      <c r="AIO273" s="128"/>
      <c r="AIP273" s="128"/>
      <c r="AIQ273" s="128"/>
      <c r="AIR273" s="128"/>
      <c r="AIS273" s="128"/>
      <c r="AIT273" s="128"/>
      <c r="AIU273" s="128"/>
      <c r="AIV273" s="128"/>
      <c r="AIW273" s="128"/>
      <c r="AIX273" s="128"/>
      <c r="AIY273" s="128"/>
      <c r="AIZ273" s="128"/>
      <c r="AJA273" s="128"/>
      <c r="AJB273" s="128"/>
      <c r="AJC273" s="128"/>
      <c r="AJD273" s="128"/>
      <c r="AJE273" s="128"/>
      <c r="AJF273" s="128"/>
      <c r="AJG273" s="128"/>
      <c r="AJH273" s="128"/>
      <c r="AJI273" s="128"/>
      <c r="AJJ273" s="128"/>
      <c r="AJK273" s="128"/>
      <c r="AJL273" s="128"/>
      <c r="AJM273" s="128"/>
      <c r="AJN273" s="128"/>
      <c r="AJO273" s="128"/>
      <c r="AJP273" s="128"/>
      <c r="AJQ273" s="128"/>
      <c r="AJR273" s="128"/>
      <c r="AJS273" s="128"/>
      <c r="AJT273" s="128"/>
      <c r="AJU273" s="128"/>
      <c r="AJV273" s="128"/>
      <c r="AJW273" s="128"/>
      <c r="AJX273" s="128"/>
      <c r="AJY273" s="128"/>
      <c r="AJZ273" s="128"/>
      <c r="AKA273" s="128"/>
      <c r="AKB273" s="128"/>
      <c r="AKC273" s="128"/>
      <c r="AKD273" s="128"/>
      <c r="AKE273" s="128"/>
      <c r="AKF273" s="128"/>
      <c r="AKG273" s="128"/>
      <c r="AKH273" s="128"/>
      <c r="AKI273" s="128"/>
      <c r="AKJ273" s="128"/>
      <c r="AKK273" s="128"/>
      <c r="AKL273" s="128"/>
      <c r="AKM273" s="128"/>
      <c r="AKN273" s="128"/>
      <c r="AKO273" s="128"/>
      <c r="AKP273" s="128"/>
      <c r="AKQ273" s="128"/>
      <c r="AKR273" s="128"/>
      <c r="AKS273" s="128"/>
      <c r="AKT273" s="128"/>
      <c r="AKU273" s="128"/>
      <c r="AKV273" s="128"/>
      <c r="AKW273" s="128"/>
      <c r="AKX273" s="128"/>
      <c r="AKY273" s="128"/>
      <c r="AKZ273" s="128"/>
      <c r="ALA273" s="128"/>
      <c r="ALB273" s="128"/>
      <c r="ALC273" s="128"/>
      <c r="ALD273" s="128"/>
      <c r="ALE273" s="128"/>
      <c r="ALF273" s="128"/>
      <c r="ALG273" s="128"/>
      <c r="ALH273" s="128"/>
      <c r="ALI273" s="128"/>
      <c r="ALJ273" s="128"/>
      <c r="ALK273" s="128"/>
      <c r="ALL273" s="128"/>
      <c r="ALM273" s="128"/>
      <c r="ALN273" s="128"/>
      <c r="ALO273" s="128"/>
      <c r="ALP273" s="128"/>
      <c r="ALQ273" s="128"/>
      <c r="ALR273" s="128"/>
      <c r="ALS273" s="128"/>
      <c r="ALT273" s="128"/>
      <c r="ALU273" s="128"/>
      <c r="ALV273" s="128"/>
      <c r="ALW273" s="128"/>
      <c r="ALX273" s="128"/>
      <c r="ALY273" s="128"/>
      <c r="ALZ273" s="128"/>
      <c r="AMA273" s="128"/>
      <c r="AMB273" s="128"/>
      <c r="AMC273" s="128"/>
      <c r="AMD273" s="128"/>
      <c r="AME273" s="128"/>
      <c r="AMF273" s="128"/>
      <c r="AMG273" s="128"/>
      <c r="AMH273" s="128"/>
    </row>
    <row r="274" spans="1:1022" ht="13.9" customHeight="1" x14ac:dyDescent="0.3">
      <c r="A274" s="130" t="s">
        <v>21</v>
      </c>
      <c r="B274" s="157">
        <v>2</v>
      </c>
      <c r="C274" s="130"/>
      <c r="D274" s="176"/>
      <c r="E274" s="173"/>
      <c r="F274" s="173"/>
      <c r="G274" s="173"/>
      <c r="H274" s="176"/>
      <c r="I274" s="176"/>
      <c r="J274" s="173"/>
      <c r="K274" s="173"/>
      <c r="L274" s="173"/>
      <c r="M274" s="173"/>
      <c r="N274" s="173"/>
      <c r="O274" s="173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8"/>
      <c r="BW274" s="128"/>
      <c r="BX274" s="128"/>
      <c r="BY274" s="128"/>
      <c r="BZ274" s="128"/>
      <c r="CA274" s="128"/>
      <c r="CB274" s="128"/>
      <c r="CC274" s="128"/>
      <c r="CD274" s="128"/>
      <c r="CE274" s="128"/>
      <c r="CF274" s="128"/>
      <c r="CG274" s="128"/>
      <c r="CH274" s="128"/>
      <c r="CI274" s="128"/>
      <c r="CJ274" s="128"/>
      <c r="CK274" s="128"/>
      <c r="CL274" s="128"/>
      <c r="CM274" s="128"/>
      <c r="CN274" s="128"/>
      <c r="CO274" s="128"/>
      <c r="CP274" s="128"/>
      <c r="CQ274" s="128"/>
      <c r="CR274" s="128"/>
      <c r="CS274" s="128"/>
      <c r="CT274" s="128"/>
      <c r="CU274" s="128"/>
      <c r="CV274" s="128"/>
      <c r="CW274" s="128"/>
      <c r="CX274" s="128"/>
      <c r="CY274" s="128"/>
      <c r="CZ274" s="128"/>
      <c r="DA274" s="128"/>
      <c r="DB274" s="128"/>
      <c r="DC274" s="128"/>
      <c r="DD274" s="128"/>
      <c r="DE274" s="128"/>
      <c r="DF274" s="128"/>
      <c r="DG274" s="128"/>
      <c r="DH274" s="128"/>
      <c r="DI274" s="128"/>
      <c r="DJ274" s="128"/>
      <c r="DK274" s="128"/>
      <c r="DL274" s="128"/>
      <c r="DM274" s="128"/>
      <c r="DN274" s="128"/>
      <c r="DO274" s="128"/>
      <c r="DP274" s="128"/>
      <c r="DQ274" s="128"/>
      <c r="DR274" s="128"/>
      <c r="DS274" s="128"/>
      <c r="DT274" s="128"/>
      <c r="DU274" s="128"/>
      <c r="DV274" s="128"/>
      <c r="DW274" s="128"/>
      <c r="DX274" s="128"/>
      <c r="DY274" s="128"/>
      <c r="DZ274" s="128"/>
      <c r="EA274" s="128"/>
      <c r="EB274" s="128"/>
      <c r="EC274" s="128"/>
      <c r="ED274" s="128"/>
      <c r="EE274" s="128"/>
      <c r="EF274" s="128"/>
      <c r="EG274" s="128"/>
      <c r="EH274" s="128"/>
      <c r="EI274" s="128"/>
      <c r="EJ274" s="128"/>
      <c r="EK274" s="128"/>
      <c r="EL274" s="128"/>
      <c r="EM274" s="128"/>
      <c r="EN274" s="128"/>
      <c r="EO274" s="128"/>
      <c r="EP274" s="128"/>
      <c r="EQ274" s="128"/>
      <c r="ER274" s="128"/>
      <c r="ES274" s="128"/>
      <c r="ET274" s="128"/>
      <c r="EU274" s="128"/>
      <c r="EV274" s="128"/>
      <c r="EW274" s="128"/>
      <c r="EX274" s="128"/>
      <c r="EY274" s="128"/>
      <c r="EZ274" s="128"/>
      <c r="FA274" s="128"/>
      <c r="FB274" s="128"/>
      <c r="FC274" s="128"/>
      <c r="FD274" s="128"/>
      <c r="FE274" s="128"/>
      <c r="FF274" s="128"/>
      <c r="FG274" s="128"/>
      <c r="FH274" s="128"/>
      <c r="FI274" s="128"/>
      <c r="FJ274" s="128"/>
      <c r="FK274" s="128"/>
      <c r="FL274" s="128"/>
      <c r="FM274" s="128"/>
      <c r="FN274" s="128"/>
      <c r="FO274" s="128"/>
      <c r="FP274" s="128"/>
      <c r="FQ274" s="128"/>
      <c r="FR274" s="128"/>
      <c r="FS274" s="128"/>
      <c r="FT274" s="128"/>
      <c r="FU274" s="128"/>
      <c r="FV274" s="128"/>
      <c r="FW274" s="128"/>
      <c r="FX274" s="128"/>
      <c r="FY274" s="128"/>
      <c r="FZ274" s="128"/>
      <c r="GA274" s="128"/>
      <c r="GB274" s="128"/>
      <c r="GC274" s="128"/>
      <c r="GD274" s="128"/>
      <c r="GE274" s="128"/>
      <c r="GF274" s="128"/>
      <c r="GG274" s="128"/>
      <c r="GH274" s="128"/>
      <c r="GI274" s="128"/>
      <c r="GJ274" s="128"/>
      <c r="GK274" s="128"/>
      <c r="GL274" s="128"/>
      <c r="GM274" s="128"/>
      <c r="GN274" s="128"/>
      <c r="GO274" s="128"/>
      <c r="GP274" s="128"/>
      <c r="GQ274" s="128"/>
      <c r="GR274" s="128"/>
      <c r="GS274" s="128"/>
      <c r="GT274" s="128"/>
      <c r="GU274" s="128"/>
      <c r="GV274" s="128"/>
      <c r="GW274" s="128"/>
      <c r="GX274" s="128"/>
      <c r="GY274" s="128"/>
      <c r="GZ274" s="128"/>
      <c r="HA274" s="128"/>
      <c r="HB274" s="128"/>
      <c r="HC274" s="128"/>
      <c r="HD274" s="128"/>
      <c r="HE274" s="128"/>
      <c r="HF274" s="128"/>
      <c r="HG274" s="128"/>
      <c r="HH274" s="128"/>
      <c r="HI274" s="128"/>
      <c r="HJ274" s="128"/>
      <c r="HK274" s="128"/>
      <c r="HL274" s="128"/>
      <c r="HM274" s="128"/>
      <c r="HN274" s="128"/>
      <c r="HO274" s="128"/>
      <c r="HP274" s="128"/>
      <c r="HQ274" s="128"/>
      <c r="HR274" s="128"/>
      <c r="HS274" s="128"/>
      <c r="HT274" s="128"/>
      <c r="HU274" s="128"/>
      <c r="HV274" s="128"/>
      <c r="HW274" s="128"/>
      <c r="HX274" s="128"/>
      <c r="HY274" s="128"/>
      <c r="HZ274" s="128"/>
      <c r="IA274" s="128"/>
      <c r="IB274" s="128"/>
      <c r="IC274" s="128"/>
      <c r="ID274" s="128"/>
      <c r="IE274" s="128"/>
      <c r="IF274" s="128"/>
      <c r="IG274" s="128"/>
      <c r="IH274" s="128"/>
      <c r="II274" s="128"/>
      <c r="IJ274" s="128"/>
      <c r="IK274" s="128"/>
      <c r="IL274" s="128"/>
      <c r="IM274" s="128"/>
      <c r="IN274" s="128"/>
      <c r="IO274" s="128"/>
      <c r="IP274" s="128"/>
      <c r="IQ274" s="128"/>
      <c r="IR274" s="128"/>
      <c r="IS274" s="128"/>
      <c r="IT274" s="128"/>
      <c r="IU274" s="128"/>
      <c r="IV274" s="128"/>
      <c r="IW274" s="128"/>
      <c r="IX274" s="128"/>
      <c r="IY274" s="128"/>
      <c r="IZ274" s="128"/>
      <c r="JA274" s="128"/>
      <c r="JB274" s="128"/>
      <c r="JC274" s="128"/>
      <c r="JD274" s="128"/>
      <c r="JE274" s="128"/>
      <c r="JF274" s="128"/>
      <c r="JG274" s="128"/>
      <c r="JH274" s="128"/>
      <c r="JI274" s="128"/>
      <c r="JJ274" s="128"/>
      <c r="JK274" s="128"/>
      <c r="JL274" s="128"/>
      <c r="JM274" s="128"/>
      <c r="JN274" s="128"/>
      <c r="JO274" s="128"/>
      <c r="JP274" s="128"/>
      <c r="JQ274" s="128"/>
      <c r="JR274" s="128"/>
      <c r="JS274" s="128"/>
      <c r="JT274" s="128"/>
      <c r="JU274" s="128"/>
      <c r="JV274" s="128"/>
      <c r="JW274" s="128"/>
      <c r="JX274" s="128"/>
      <c r="JY274" s="128"/>
      <c r="JZ274" s="128"/>
      <c r="KA274" s="128"/>
      <c r="KB274" s="128"/>
      <c r="KC274" s="128"/>
      <c r="KD274" s="128"/>
      <c r="KE274" s="128"/>
      <c r="KF274" s="128"/>
      <c r="KG274" s="128"/>
      <c r="KH274" s="128"/>
      <c r="KI274" s="128"/>
      <c r="KJ274" s="128"/>
      <c r="KK274" s="128"/>
      <c r="KL274" s="128"/>
      <c r="KM274" s="128"/>
      <c r="KN274" s="128"/>
      <c r="KO274" s="128"/>
      <c r="KP274" s="128"/>
      <c r="KQ274" s="128"/>
      <c r="KR274" s="128"/>
      <c r="KS274" s="128"/>
      <c r="KT274" s="128"/>
      <c r="KU274" s="128"/>
      <c r="KV274" s="128"/>
      <c r="KW274" s="128"/>
      <c r="KX274" s="128"/>
      <c r="KY274" s="128"/>
      <c r="KZ274" s="128"/>
      <c r="LA274" s="128"/>
      <c r="LB274" s="128"/>
      <c r="LC274" s="128"/>
      <c r="LD274" s="128"/>
      <c r="LE274" s="128"/>
      <c r="LF274" s="128"/>
      <c r="LG274" s="128"/>
      <c r="LH274" s="128"/>
      <c r="LI274" s="128"/>
      <c r="LJ274" s="128"/>
      <c r="LK274" s="128"/>
      <c r="LL274" s="128"/>
      <c r="LM274" s="128"/>
      <c r="LN274" s="128"/>
      <c r="LO274" s="128"/>
      <c r="LP274" s="128"/>
      <c r="LQ274" s="128"/>
      <c r="LR274" s="128"/>
      <c r="LS274" s="128"/>
      <c r="LT274" s="128"/>
      <c r="LU274" s="128"/>
      <c r="LV274" s="128"/>
      <c r="LW274" s="128"/>
      <c r="LX274" s="128"/>
      <c r="LY274" s="128"/>
      <c r="LZ274" s="128"/>
      <c r="MA274" s="128"/>
      <c r="MB274" s="128"/>
      <c r="MC274" s="128"/>
      <c r="MD274" s="128"/>
      <c r="ME274" s="128"/>
      <c r="MF274" s="128"/>
      <c r="MG274" s="128"/>
      <c r="MH274" s="128"/>
      <c r="MI274" s="128"/>
      <c r="MJ274" s="128"/>
      <c r="MK274" s="128"/>
      <c r="ML274" s="128"/>
      <c r="MM274" s="128"/>
      <c r="MN274" s="128"/>
      <c r="MO274" s="128"/>
      <c r="MP274" s="128"/>
      <c r="MQ274" s="128"/>
      <c r="MR274" s="128"/>
      <c r="MS274" s="128"/>
      <c r="MT274" s="128"/>
      <c r="MU274" s="128"/>
      <c r="MV274" s="128"/>
      <c r="MW274" s="128"/>
      <c r="MX274" s="128"/>
      <c r="MY274" s="128"/>
      <c r="MZ274" s="128"/>
      <c r="NA274" s="128"/>
      <c r="NB274" s="128"/>
      <c r="NC274" s="128"/>
      <c r="ND274" s="128"/>
      <c r="NE274" s="128"/>
      <c r="NF274" s="128"/>
      <c r="NG274" s="128"/>
      <c r="NH274" s="128"/>
      <c r="NI274" s="128"/>
      <c r="NJ274" s="128"/>
      <c r="NK274" s="128"/>
      <c r="NL274" s="128"/>
      <c r="NM274" s="128"/>
      <c r="NN274" s="128"/>
      <c r="NO274" s="128"/>
      <c r="NP274" s="128"/>
      <c r="NQ274" s="128"/>
      <c r="NR274" s="128"/>
      <c r="NS274" s="128"/>
      <c r="NT274" s="128"/>
      <c r="NU274" s="128"/>
      <c r="NV274" s="128"/>
      <c r="NW274" s="128"/>
      <c r="NX274" s="128"/>
      <c r="NY274" s="128"/>
      <c r="NZ274" s="128"/>
      <c r="OA274" s="128"/>
      <c r="OB274" s="128"/>
      <c r="OC274" s="128"/>
      <c r="OD274" s="128"/>
      <c r="OE274" s="128"/>
      <c r="OF274" s="128"/>
      <c r="OG274" s="128"/>
      <c r="OH274" s="128"/>
      <c r="OI274" s="128"/>
      <c r="OJ274" s="128"/>
      <c r="OK274" s="128"/>
      <c r="OL274" s="128"/>
      <c r="OM274" s="128"/>
      <c r="ON274" s="128"/>
      <c r="OO274" s="128"/>
      <c r="OP274" s="128"/>
      <c r="OQ274" s="128"/>
      <c r="OR274" s="128"/>
      <c r="OS274" s="128"/>
      <c r="OT274" s="128"/>
      <c r="OU274" s="128"/>
      <c r="OV274" s="128"/>
      <c r="OW274" s="128"/>
      <c r="OX274" s="128"/>
      <c r="OY274" s="128"/>
      <c r="OZ274" s="128"/>
      <c r="PA274" s="128"/>
      <c r="PB274" s="128"/>
      <c r="PC274" s="128"/>
      <c r="PD274" s="128"/>
      <c r="PE274" s="128"/>
      <c r="PF274" s="128"/>
      <c r="PG274" s="128"/>
      <c r="PH274" s="128"/>
      <c r="PI274" s="128"/>
      <c r="PJ274" s="128"/>
      <c r="PK274" s="128"/>
      <c r="PL274" s="128"/>
      <c r="PM274" s="128"/>
      <c r="PN274" s="128"/>
      <c r="PO274" s="128"/>
      <c r="PP274" s="128"/>
      <c r="PQ274" s="128"/>
      <c r="PR274" s="128"/>
      <c r="PS274" s="128"/>
      <c r="PT274" s="128"/>
      <c r="PU274" s="128"/>
      <c r="PV274" s="128"/>
      <c r="PW274" s="128"/>
      <c r="PX274" s="128"/>
      <c r="PY274" s="128"/>
      <c r="PZ274" s="128"/>
      <c r="QA274" s="128"/>
      <c r="QB274" s="128"/>
      <c r="QC274" s="128"/>
      <c r="QD274" s="128"/>
      <c r="QE274" s="128"/>
      <c r="QF274" s="128"/>
      <c r="QG274" s="128"/>
      <c r="QH274" s="128"/>
      <c r="QI274" s="128"/>
      <c r="QJ274" s="128"/>
      <c r="QK274" s="128"/>
      <c r="QL274" s="128"/>
      <c r="QM274" s="128"/>
      <c r="QN274" s="128"/>
      <c r="QO274" s="128"/>
      <c r="QP274" s="128"/>
      <c r="QQ274" s="128"/>
      <c r="QR274" s="128"/>
      <c r="QS274" s="128"/>
      <c r="QT274" s="128"/>
      <c r="QU274" s="128"/>
      <c r="QV274" s="128"/>
      <c r="QW274" s="128"/>
      <c r="QX274" s="128"/>
      <c r="QY274" s="128"/>
      <c r="QZ274" s="128"/>
      <c r="RA274" s="128"/>
      <c r="RB274" s="128"/>
      <c r="RC274" s="128"/>
      <c r="RD274" s="128"/>
      <c r="RE274" s="128"/>
      <c r="RF274" s="128"/>
      <c r="RG274" s="128"/>
      <c r="RH274" s="128"/>
      <c r="RI274" s="128"/>
      <c r="RJ274" s="128"/>
      <c r="RK274" s="128"/>
      <c r="RL274" s="128"/>
      <c r="RM274" s="128"/>
      <c r="RN274" s="128"/>
      <c r="RO274" s="128"/>
      <c r="RP274" s="128"/>
      <c r="RQ274" s="128"/>
      <c r="RR274" s="128"/>
      <c r="RS274" s="128"/>
      <c r="RT274" s="128"/>
      <c r="RU274" s="128"/>
      <c r="RV274" s="128"/>
      <c r="RW274" s="128"/>
      <c r="RX274" s="128"/>
      <c r="RY274" s="128"/>
      <c r="RZ274" s="128"/>
      <c r="SA274" s="128"/>
      <c r="SB274" s="128"/>
      <c r="SC274" s="128"/>
      <c r="SD274" s="128"/>
      <c r="SE274" s="128"/>
      <c r="SF274" s="128"/>
      <c r="SG274" s="128"/>
      <c r="SH274" s="128"/>
      <c r="SI274" s="128"/>
      <c r="SJ274" s="128"/>
      <c r="SK274" s="128"/>
      <c r="SL274" s="128"/>
      <c r="SM274" s="128"/>
      <c r="SN274" s="128"/>
      <c r="SO274" s="128"/>
      <c r="SP274" s="128"/>
      <c r="SQ274" s="128"/>
      <c r="SR274" s="128"/>
      <c r="SS274" s="128"/>
      <c r="ST274" s="128"/>
      <c r="SU274" s="128"/>
      <c r="SV274" s="128"/>
      <c r="SW274" s="128"/>
      <c r="SX274" s="128"/>
      <c r="SY274" s="128"/>
      <c r="SZ274" s="128"/>
      <c r="TA274" s="128"/>
      <c r="TB274" s="128"/>
      <c r="TC274" s="128"/>
      <c r="TD274" s="128"/>
      <c r="TE274" s="128"/>
      <c r="TF274" s="128"/>
      <c r="TG274" s="128"/>
      <c r="TH274" s="128"/>
      <c r="TI274" s="128"/>
      <c r="TJ274" s="128"/>
      <c r="TK274" s="128"/>
      <c r="TL274" s="128"/>
      <c r="TM274" s="128"/>
      <c r="TN274" s="128"/>
      <c r="TO274" s="128"/>
      <c r="TP274" s="128"/>
      <c r="TQ274" s="128"/>
      <c r="TR274" s="128"/>
      <c r="TS274" s="128"/>
      <c r="TT274" s="128"/>
      <c r="TU274" s="128"/>
      <c r="TV274" s="128"/>
      <c r="TW274" s="128"/>
      <c r="TX274" s="128"/>
      <c r="TY274" s="128"/>
      <c r="TZ274" s="128"/>
      <c r="UA274" s="128"/>
      <c r="UB274" s="128"/>
      <c r="UC274" s="128"/>
      <c r="UD274" s="128"/>
      <c r="UE274" s="128"/>
      <c r="UF274" s="128"/>
      <c r="UG274" s="128"/>
      <c r="UH274" s="128"/>
      <c r="UI274" s="128"/>
      <c r="UJ274" s="128"/>
      <c r="UK274" s="128"/>
      <c r="UL274" s="128"/>
      <c r="UM274" s="128"/>
      <c r="UN274" s="128"/>
      <c r="UO274" s="128"/>
      <c r="UP274" s="128"/>
      <c r="UQ274" s="128"/>
      <c r="UR274" s="128"/>
      <c r="US274" s="128"/>
      <c r="UT274" s="128"/>
      <c r="UU274" s="128"/>
      <c r="UV274" s="128"/>
      <c r="UW274" s="128"/>
      <c r="UX274" s="128"/>
      <c r="UY274" s="128"/>
      <c r="UZ274" s="128"/>
      <c r="VA274" s="128"/>
      <c r="VB274" s="128"/>
      <c r="VC274" s="128"/>
      <c r="VD274" s="128"/>
      <c r="VE274" s="128"/>
      <c r="VF274" s="128"/>
      <c r="VG274" s="128"/>
      <c r="VH274" s="128"/>
      <c r="VI274" s="128"/>
      <c r="VJ274" s="128"/>
      <c r="VK274" s="128"/>
      <c r="VL274" s="128"/>
      <c r="VM274" s="128"/>
      <c r="VN274" s="128"/>
      <c r="VO274" s="128"/>
      <c r="VP274" s="128"/>
      <c r="VQ274" s="128"/>
      <c r="VR274" s="128"/>
      <c r="VS274" s="128"/>
      <c r="VT274" s="128"/>
      <c r="VU274" s="128"/>
      <c r="VV274" s="128"/>
      <c r="VW274" s="128"/>
      <c r="VX274" s="128"/>
      <c r="VY274" s="128"/>
      <c r="VZ274" s="128"/>
      <c r="WA274" s="128"/>
      <c r="WB274" s="128"/>
      <c r="WC274" s="128"/>
      <c r="WD274" s="128"/>
      <c r="WE274" s="128"/>
      <c r="WF274" s="128"/>
      <c r="WG274" s="128"/>
      <c r="WH274" s="128"/>
      <c r="WI274" s="128"/>
      <c r="WJ274" s="128"/>
      <c r="WK274" s="128"/>
      <c r="WL274" s="128"/>
      <c r="WM274" s="128"/>
      <c r="WN274" s="128"/>
      <c r="WO274" s="128"/>
      <c r="WP274" s="128"/>
      <c r="WQ274" s="128"/>
      <c r="WR274" s="128"/>
      <c r="WS274" s="128"/>
      <c r="WT274" s="128"/>
      <c r="WU274" s="128"/>
      <c r="WV274" s="128"/>
      <c r="WW274" s="128"/>
      <c r="WX274" s="128"/>
      <c r="WY274" s="128"/>
      <c r="WZ274" s="128"/>
      <c r="XA274" s="128"/>
      <c r="XB274" s="128"/>
      <c r="XC274" s="128"/>
      <c r="XD274" s="128"/>
      <c r="XE274" s="128"/>
      <c r="XF274" s="128"/>
      <c r="XG274" s="128"/>
      <c r="XH274" s="128"/>
      <c r="XI274" s="128"/>
      <c r="XJ274" s="128"/>
      <c r="XK274" s="128"/>
      <c r="XL274" s="128"/>
      <c r="XM274" s="128"/>
      <c r="XN274" s="128"/>
      <c r="XO274" s="128"/>
      <c r="XP274" s="128"/>
      <c r="XQ274" s="128"/>
      <c r="XR274" s="128"/>
      <c r="XS274" s="128"/>
      <c r="XT274" s="128"/>
      <c r="XU274" s="128"/>
      <c r="XV274" s="128"/>
      <c r="XW274" s="128"/>
      <c r="XX274" s="128"/>
      <c r="XY274" s="128"/>
      <c r="XZ274" s="128"/>
      <c r="YA274" s="128"/>
      <c r="YB274" s="128"/>
      <c r="YC274" s="128"/>
      <c r="YD274" s="128"/>
      <c r="YE274" s="128"/>
      <c r="YF274" s="128"/>
      <c r="YG274" s="128"/>
      <c r="YH274" s="128"/>
      <c r="YI274" s="128"/>
      <c r="YJ274" s="128"/>
      <c r="YK274" s="128"/>
      <c r="YL274" s="128"/>
      <c r="YM274" s="128"/>
      <c r="YN274" s="128"/>
      <c r="YO274" s="128"/>
      <c r="YP274" s="128"/>
      <c r="YQ274" s="128"/>
      <c r="YR274" s="128"/>
      <c r="YS274" s="128"/>
      <c r="YT274" s="128"/>
      <c r="YU274" s="128"/>
      <c r="YV274" s="128"/>
      <c r="YW274" s="128"/>
      <c r="YX274" s="128"/>
      <c r="YY274" s="128"/>
      <c r="YZ274" s="128"/>
      <c r="ZA274" s="128"/>
      <c r="ZB274" s="128"/>
      <c r="ZC274" s="128"/>
      <c r="ZD274" s="128"/>
      <c r="ZE274" s="128"/>
      <c r="ZF274" s="128"/>
      <c r="ZG274" s="128"/>
      <c r="ZH274" s="128"/>
      <c r="ZI274" s="128"/>
      <c r="ZJ274" s="128"/>
      <c r="ZK274" s="128"/>
      <c r="ZL274" s="128"/>
      <c r="ZM274" s="128"/>
      <c r="ZN274" s="128"/>
      <c r="ZO274" s="128"/>
      <c r="ZP274" s="128"/>
      <c r="ZQ274" s="128"/>
      <c r="ZR274" s="128"/>
      <c r="ZS274" s="128"/>
      <c r="ZT274" s="128"/>
      <c r="ZU274" s="128"/>
      <c r="ZV274" s="128"/>
      <c r="ZW274" s="128"/>
      <c r="ZX274" s="128"/>
      <c r="ZY274" s="128"/>
      <c r="ZZ274" s="128"/>
      <c r="AAA274" s="128"/>
      <c r="AAB274" s="128"/>
      <c r="AAC274" s="128"/>
      <c r="AAD274" s="128"/>
      <c r="AAE274" s="128"/>
      <c r="AAF274" s="128"/>
      <c r="AAG274" s="128"/>
      <c r="AAH274" s="128"/>
      <c r="AAI274" s="128"/>
      <c r="AAJ274" s="128"/>
      <c r="AAK274" s="128"/>
      <c r="AAL274" s="128"/>
      <c r="AAM274" s="128"/>
      <c r="AAN274" s="128"/>
      <c r="AAO274" s="128"/>
      <c r="AAP274" s="128"/>
      <c r="AAQ274" s="128"/>
      <c r="AAR274" s="128"/>
      <c r="AAS274" s="128"/>
      <c r="AAT274" s="128"/>
      <c r="AAU274" s="128"/>
      <c r="AAV274" s="128"/>
      <c r="AAW274" s="128"/>
      <c r="AAX274" s="128"/>
      <c r="AAY274" s="128"/>
      <c r="AAZ274" s="128"/>
      <c r="ABA274" s="128"/>
      <c r="ABB274" s="128"/>
      <c r="ABC274" s="128"/>
      <c r="ABD274" s="128"/>
      <c r="ABE274" s="128"/>
      <c r="ABF274" s="128"/>
      <c r="ABG274" s="128"/>
      <c r="ABH274" s="128"/>
      <c r="ABI274" s="128"/>
      <c r="ABJ274" s="128"/>
      <c r="ABK274" s="128"/>
      <c r="ABL274" s="128"/>
      <c r="ABM274" s="128"/>
      <c r="ABN274" s="128"/>
      <c r="ABO274" s="128"/>
      <c r="ABP274" s="128"/>
      <c r="ABQ274" s="128"/>
      <c r="ABR274" s="128"/>
      <c r="ABS274" s="128"/>
      <c r="ABT274" s="128"/>
      <c r="ABU274" s="128"/>
      <c r="ABV274" s="128"/>
      <c r="ABW274" s="128"/>
      <c r="ABX274" s="128"/>
      <c r="ABY274" s="128"/>
      <c r="ABZ274" s="128"/>
      <c r="ACA274" s="128"/>
      <c r="ACB274" s="128"/>
      <c r="ACC274" s="128"/>
      <c r="ACD274" s="128"/>
      <c r="ACE274" s="128"/>
      <c r="ACF274" s="128"/>
      <c r="ACG274" s="128"/>
      <c r="ACH274" s="128"/>
      <c r="ACI274" s="128"/>
      <c r="ACJ274" s="128"/>
      <c r="ACK274" s="128"/>
      <c r="ACL274" s="128"/>
      <c r="ACM274" s="128"/>
      <c r="ACN274" s="128"/>
      <c r="ACO274" s="128"/>
      <c r="ACP274" s="128"/>
      <c r="ACQ274" s="128"/>
      <c r="ACR274" s="128"/>
      <c r="ACS274" s="128"/>
      <c r="ACT274" s="128"/>
      <c r="ACU274" s="128"/>
      <c r="ACV274" s="128"/>
      <c r="ACW274" s="128"/>
      <c r="ACX274" s="128"/>
      <c r="ACY274" s="128"/>
      <c r="ACZ274" s="128"/>
      <c r="ADA274" s="128"/>
      <c r="ADB274" s="128"/>
      <c r="ADC274" s="128"/>
      <c r="ADD274" s="128"/>
      <c r="ADE274" s="128"/>
      <c r="ADF274" s="128"/>
      <c r="ADG274" s="128"/>
      <c r="ADH274" s="128"/>
      <c r="ADI274" s="128"/>
      <c r="ADJ274" s="128"/>
      <c r="ADK274" s="128"/>
      <c r="ADL274" s="128"/>
      <c r="ADM274" s="128"/>
      <c r="ADN274" s="128"/>
      <c r="ADO274" s="128"/>
      <c r="ADP274" s="128"/>
      <c r="ADQ274" s="128"/>
      <c r="ADR274" s="128"/>
      <c r="ADS274" s="128"/>
      <c r="ADT274" s="128"/>
      <c r="ADU274" s="128"/>
      <c r="ADV274" s="128"/>
      <c r="ADW274" s="128"/>
      <c r="ADX274" s="128"/>
      <c r="ADY274" s="128"/>
      <c r="ADZ274" s="128"/>
      <c r="AEA274" s="128"/>
      <c r="AEB274" s="128"/>
      <c r="AEC274" s="128"/>
      <c r="AED274" s="128"/>
      <c r="AEE274" s="128"/>
      <c r="AEF274" s="128"/>
      <c r="AEG274" s="128"/>
      <c r="AEH274" s="128"/>
      <c r="AEI274" s="128"/>
      <c r="AEJ274" s="128"/>
      <c r="AEK274" s="128"/>
      <c r="AEL274" s="128"/>
      <c r="AEM274" s="128"/>
      <c r="AEN274" s="128"/>
      <c r="AEO274" s="128"/>
      <c r="AEP274" s="128"/>
      <c r="AEQ274" s="128"/>
      <c r="AER274" s="128"/>
      <c r="AES274" s="128"/>
      <c r="AET274" s="128"/>
      <c r="AEU274" s="128"/>
      <c r="AEV274" s="128"/>
      <c r="AEW274" s="128"/>
      <c r="AEX274" s="128"/>
      <c r="AEY274" s="128"/>
      <c r="AEZ274" s="128"/>
      <c r="AFA274" s="128"/>
      <c r="AFB274" s="128"/>
      <c r="AFC274" s="128"/>
      <c r="AFD274" s="128"/>
      <c r="AFE274" s="128"/>
      <c r="AFF274" s="128"/>
      <c r="AFG274" s="128"/>
      <c r="AFH274" s="128"/>
      <c r="AFI274" s="128"/>
      <c r="AFJ274" s="128"/>
      <c r="AFK274" s="128"/>
      <c r="AFL274" s="128"/>
      <c r="AFM274" s="128"/>
      <c r="AFN274" s="128"/>
      <c r="AFO274" s="128"/>
      <c r="AFP274" s="128"/>
      <c r="AFQ274" s="128"/>
      <c r="AFR274" s="128"/>
      <c r="AFS274" s="128"/>
      <c r="AFT274" s="128"/>
      <c r="AFU274" s="128"/>
      <c r="AFV274" s="128"/>
      <c r="AFW274" s="128"/>
      <c r="AFX274" s="128"/>
      <c r="AFY274" s="128"/>
      <c r="AFZ274" s="128"/>
      <c r="AGA274" s="128"/>
      <c r="AGB274" s="128"/>
      <c r="AGC274" s="128"/>
      <c r="AGD274" s="128"/>
      <c r="AGE274" s="128"/>
      <c r="AGF274" s="128"/>
      <c r="AGG274" s="128"/>
      <c r="AGH274" s="128"/>
      <c r="AGI274" s="128"/>
      <c r="AGJ274" s="128"/>
      <c r="AGK274" s="128"/>
      <c r="AGL274" s="128"/>
      <c r="AGM274" s="128"/>
      <c r="AGN274" s="128"/>
      <c r="AGO274" s="128"/>
      <c r="AGP274" s="128"/>
      <c r="AGQ274" s="128"/>
      <c r="AGR274" s="128"/>
      <c r="AGS274" s="128"/>
      <c r="AGT274" s="128"/>
      <c r="AGU274" s="128"/>
      <c r="AGV274" s="128"/>
      <c r="AGW274" s="128"/>
      <c r="AGX274" s="128"/>
      <c r="AGY274" s="128"/>
      <c r="AGZ274" s="128"/>
      <c r="AHA274" s="128"/>
      <c r="AHB274" s="128"/>
      <c r="AHC274" s="128"/>
      <c r="AHD274" s="128"/>
      <c r="AHE274" s="128"/>
      <c r="AHF274" s="128"/>
      <c r="AHG274" s="128"/>
      <c r="AHH274" s="128"/>
      <c r="AHI274" s="128"/>
      <c r="AHJ274" s="128"/>
      <c r="AHK274" s="128"/>
      <c r="AHL274" s="128"/>
      <c r="AHM274" s="128"/>
      <c r="AHN274" s="128"/>
      <c r="AHO274" s="128"/>
      <c r="AHP274" s="128"/>
      <c r="AHQ274" s="128"/>
      <c r="AHR274" s="128"/>
      <c r="AHS274" s="128"/>
      <c r="AHT274" s="128"/>
      <c r="AHU274" s="128"/>
      <c r="AHV274" s="128"/>
      <c r="AHW274" s="128"/>
      <c r="AHX274" s="128"/>
      <c r="AHY274" s="128"/>
      <c r="AHZ274" s="128"/>
      <c r="AIA274" s="128"/>
      <c r="AIB274" s="128"/>
      <c r="AIC274" s="128"/>
      <c r="AID274" s="128"/>
      <c r="AIE274" s="128"/>
      <c r="AIF274" s="128"/>
      <c r="AIG274" s="128"/>
      <c r="AIH274" s="128"/>
      <c r="AII274" s="128"/>
      <c r="AIJ274" s="128"/>
      <c r="AIK274" s="128"/>
      <c r="AIL274" s="128"/>
      <c r="AIM274" s="128"/>
      <c r="AIN274" s="128"/>
      <c r="AIO274" s="128"/>
      <c r="AIP274" s="128"/>
      <c r="AIQ274" s="128"/>
      <c r="AIR274" s="128"/>
      <c r="AIS274" s="128"/>
      <c r="AIT274" s="128"/>
      <c r="AIU274" s="128"/>
      <c r="AIV274" s="128"/>
      <c r="AIW274" s="128"/>
      <c r="AIX274" s="128"/>
      <c r="AIY274" s="128"/>
      <c r="AIZ274" s="128"/>
      <c r="AJA274" s="128"/>
      <c r="AJB274" s="128"/>
      <c r="AJC274" s="128"/>
      <c r="AJD274" s="128"/>
      <c r="AJE274" s="128"/>
      <c r="AJF274" s="128"/>
      <c r="AJG274" s="128"/>
      <c r="AJH274" s="128"/>
      <c r="AJI274" s="128"/>
      <c r="AJJ274" s="128"/>
      <c r="AJK274" s="128"/>
      <c r="AJL274" s="128"/>
      <c r="AJM274" s="128"/>
      <c r="AJN274" s="128"/>
      <c r="AJO274" s="128"/>
      <c r="AJP274" s="128"/>
      <c r="AJQ274" s="128"/>
      <c r="AJR274" s="128"/>
      <c r="AJS274" s="128"/>
      <c r="AJT274" s="128"/>
      <c r="AJU274" s="128"/>
      <c r="AJV274" s="128"/>
      <c r="AJW274" s="128"/>
      <c r="AJX274" s="128"/>
      <c r="AJY274" s="128"/>
      <c r="AJZ274" s="128"/>
      <c r="AKA274" s="128"/>
      <c r="AKB274" s="128"/>
      <c r="AKC274" s="128"/>
      <c r="AKD274" s="128"/>
      <c r="AKE274" s="128"/>
      <c r="AKF274" s="128"/>
      <c r="AKG274" s="128"/>
      <c r="AKH274" s="128"/>
      <c r="AKI274" s="128"/>
      <c r="AKJ274" s="128"/>
      <c r="AKK274" s="128"/>
      <c r="AKL274" s="128"/>
      <c r="AKM274" s="128"/>
      <c r="AKN274" s="128"/>
      <c r="AKO274" s="128"/>
      <c r="AKP274" s="128"/>
      <c r="AKQ274" s="128"/>
      <c r="AKR274" s="128"/>
      <c r="AKS274" s="128"/>
      <c r="AKT274" s="128"/>
      <c r="AKU274" s="128"/>
      <c r="AKV274" s="128"/>
      <c r="AKW274" s="128"/>
      <c r="AKX274" s="128"/>
      <c r="AKY274" s="128"/>
      <c r="AKZ274" s="128"/>
      <c r="ALA274" s="128"/>
      <c r="ALB274" s="128"/>
      <c r="ALC274" s="128"/>
      <c r="ALD274" s="128"/>
      <c r="ALE274" s="128"/>
      <c r="ALF274" s="128"/>
      <c r="ALG274" s="128"/>
      <c r="ALH274" s="128"/>
      <c r="ALI274" s="128"/>
      <c r="ALJ274" s="128"/>
      <c r="ALK274" s="128"/>
      <c r="ALL274" s="128"/>
      <c r="ALM274" s="128"/>
      <c r="ALN274" s="128"/>
      <c r="ALO274" s="128"/>
      <c r="ALP274" s="128"/>
      <c r="ALQ274" s="128"/>
      <c r="ALR274" s="128"/>
      <c r="ALS274" s="128"/>
      <c r="ALT274" s="128"/>
      <c r="ALU274" s="128"/>
      <c r="ALV274" s="128"/>
      <c r="ALW274" s="128"/>
      <c r="ALX274" s="128"/>
      <c r="ALY274" s="128"/>
      <c r="ALZ274" s="128"/>
      <c r="AMA274" s="128"/>
      <c r="AMB274" s="128"/>
      <c r="AMC274" s="128"/>
      <c r="AMD274" s="128"/>
      <c r="AME274" s="128"/>
      <c r="AMF274" s="128"/>
      <c r="AMG274" s="128"/>
      <c r="AMH274" s="128"/>
    </row>
    <row r="275" spans="1:1022" ht="16.5" customHeight="1" x14ac:dyDescent="0.3">
      <c r="A275" s="239" t="s">
        <v>22</v>
      </c>
      <c r="B275" s="239" t="s">
        <v>23</v>
      </c>
      <c r="C275" s="239" t="s">
        <v>24</v>
      </c>
      <c r="D275" s="242" t="s">
        <v>25</v>
      </c>
      <c r="E275" s="242"/>
      <c r="F275" s="242"/>
      <c r="G275" s="243" t="s">
        <v>26</v>
      </c>
      <c r="H275" s="242" t="s">
        <v>27</v>
      </c>
      <c r="I275" s="242"/>
      <c r="J275" s="242"/>
      <c r="K275" s="242"/>
      <c r="L275" s="242" t="s">
        <v>28</v>
      </c>
      <c r="M275" s="242"/>
      <c r="N275" s="242"/>
      <c r="O275" s="242"/>
    </row>
    <row r="276" spans="1:1022" x14ac:dyDescent="0.3">
      <c r="A276" s="240"/>
      <c r="B276" s="241"/>
      <c r="C276" s="240"/>
      <c r="D276" s="158" t="s">
        <v>29</v>
      </c>
      <c r="E276" s="158" t="s">
        <v>30</v>
      </c>
      <c r="F276" s="158" t="s">
        <v>31</v>
      </c>
      <c r="G276" s="244"/>
      <c r="H276" s="158" t="s">
        <v>32</v>
      </c>
      <c r="I276" s="158" t="s">
        <v>33</v>
      </c>
      <c r="J276" s="158" t="s">
        <v>34</v>
      </c>
      <c r="K276" s="158" t="s">
        <v>35</v>
      </c>
      <c r="L276" s="158" t="s">
        <v>36</v>
      </c>
      <c r="M276" s="158" t="s">
        <v>37</v>
      </c>
      <c r="N276" s="158" t="s">
        <v>38</v>
      </c>
      <c r="O276" s="158" t="s">
        <v>39</v>
      </c>
    </row>
    <row r="277" spans="1:1022" x14ac:dyDescent="0.3">
      <c r="A277" s="159">
        <v>1</v>
      </c>
      <c r="B277" s="159">
        <v>2</v>
      </c>
      <c r="C277" s="159">
        <v>3</v>
      </c>
      <c r="D277" s="159">
        <v>4</v>
      </c>
      <c r="E277" s="159">
        <v>5</v>
      </c>
      <c r="F277" s="159">
        <v>6</v>
      </c>
      <c r="G277" s="159">
        <v>7</v>
      </c>
      <c r="H277" s="159">
        <v>8</v>
      </c>
      <c r="I277" s="159">
        <v>9</v>
      </c>
      <c r="J277" s="159">
        <v>10</v>
      </c>
      <c r="K277" s="159">
        <v>11</v>
      </c>
      <c r="L277" s="159">
        <v>12</v>
      </c>
      <c r="M277" s="159">
        <v>13</v>
      </c>
      <c r="N277" s="159">
        <v>14</v>
      </c>
      <c r="O277" s="159">
        <v>15</v>
      </c>
    </row>
    <row r="278" spans="1:1022" x14ac:dyDescent="0.3">
      <c r="A278" s="134" t="s">
        <v>0</v>
      </c>
      <c r="B278" s="134"/>
      <c r="C278" s="134"/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</row>
    <row r="279" spans="1:1022" x14ac:dyDescent="0.3">
      <c r="A279" s="166" t="s">
        <v>560</v>
      </c>
      <c r="B279" s="167" t="s">
        <v>521</v>
      </c>
      <c r="C279" s="164">
        <v>120</v>
      </c>
      <c r="D279" s="165">
        <v>18.59</v>
      </c>
      <c r="E279" s="165">
        <v>11.85</v>
      </c>
      <c r="F279" s="165">
        <v>3.15</v>
      </c>
      <c r="G279" s="165">
        <v>194.94</v>
      </c>
      <c r="H279" s="165">
        <v>0.66</v>
      </c>
      <c r="I279" s="165">
        <v>17.07</v>
      </c>
      <c r="J279" s="165">
        <v>210.49</v>
      </c>
      <c r="K279" s="165">
        <v>1.76</v>
      </c>
      <c r="L279" s="165">
        <v>22.16</v>
      </c>
      <c r="M279" s="165">
        <v>200.63</v>
      </c>
      <c r="N279" s="165">
        <v>36.72</v>
      </c>
      <c r="O279" s="165">
        <v>3.18</v>
      </c>
    </row>
    <row r="280" spans="1:1022" ht="15" customHeight="1" x14ac:dyDescent="0.3">
      <c r="A280" s="162" t="s">
        <v>426</v>
      </c>
      <c r="B280" s="167" t="s">
        <v>427</v>
      </c>
      <c r="C280" s="164">
        <v>180</v>
      </c>
      <c r="D280" s="165">
        <v>5.4</v>
      </c>
      <c r="E280" s="165">
        <v>3.48</v>
      </c>
      <c r="F280" s="165">
        <v>44.02</v>
      </c>
      <c r="G280" s="165">
        <v>229.48</v>
      </c>
      <c r="H280" s="165">
        <v>0.32</v>
      </c>
      <c r="I280" s="165">
        <v>54</v>
      </c>
      <c r="J280" s="165">
        <v>8.1</v>
      </c>
      <c r="K280" s="165">
        <v>1.33</v>
      </c>
      <c r="L280" s="165">
        <v>29.21</v>
      </c>
      <c r="M280" s="165">
        <v>157.1</v>
      </c>
      <c r="N280" s="165">
        <v>62.23</v>
      </c>
      <c r="O280" s="165">
        <v>2.4500000000000002</v>
      </c>
    </row>
    <row r="281" spans="1:1022" x14ac:dyDescent="0.3">
      <c r="A281" s="162" t="s">
        <v>548</v>
      </c>
      <c r="B281" s="167" t="s">
        <v>237</v>
      </c>
      <c r="C281" s="164">
        <v>200</v>
      </c>
      <c r="D281" s="165">
        <v>3.64</v>
      </c>
      <c r="E281" s="165">
        <v>1.94</v>
      </c>
      <c r="F281" s="165">
        <v>6.28</v>
      </c>
      <c r="G281" s="165">
        <v>58.01</v>
      </c>
      <c r="H281" s="165">
        <v>0.04</v>
      </c>
      <c r="I281" s="165">
        <v>1.1599999999999999</v>
      </c>
      <c r="J281" s="165">
        <v>9.02</v>
      </c>
      <c r="K281" s="165">
        <v>0.01</v>
      </c>
      <c r="L281" s="165">
        <v>111.92</v>
      </c>
      <c r="M281" s="165">
        <v>106.3</v>
      </c>
      <c r="N281" s="165">
        <v>29.46</v>
      </c>
      <c r="O281" s="165">
        <v>0.97</v>
      </c>
    </row>
    <row r="282" spans="1:1022" x14ac:dyDescent="0.3">
      <c r="A282" s="166"/>
      <c r="B282" s="167" t="s">
        <v>219</v>
      </c>
      <c r="C282" s="164">
        <v>50</v>
      </c>
      <c r="D282" s="165">
        <v>3.3</v>
      </c>
      <c r="E282" s="165">
        <v>0.6</v>
      </c>
      <c r="F282" s="165">
        <v>19.82</v>
      </c>
      <c r="G282" s="165">
        <v>99</v>
      </c>
      <c r="H282" s="165">
        <v>0.09</v>
      </c>
      <c r="I282" s="165"/>
      <c r="J282" s="165"/>
      <c r="K282" s="165">
        <v>0.7</v>
      </c>
      <c r="L282" s="165">
        <v>14.5</v>
      </c>
      <c r="M282" s="165">
        <v>75</v>
      </c>
      <c r="N282" s="165">
        <v>23.5</v>
      </c>
      <c r="O282" s="165">
        <v>1.95</v>
      </c>
    </row>
    <row r="283" spans="1:1022" x14ac:dyDescent="0.3">
      <c r="A283" s="132" t="s">
        <v>512</v>
      </c>
      <c r="B283" s="133"/>
      <c r="C283" s="168">
        <v>550</v>
      </c>
      <c r="D283" s="165">
        <v>30.93</v>
      </c>
      <c r="E283" s="165">
        <v>17.87</v>
      </c>
      <c r="F283" s="165">
        <v>73.27</v>
      </c>
      <c r="G283" s="165">
        <v>581.42999999999995</v>
      </c>
      <c r="H283" s="165">
        <v>1.1100000000000001</v>
      </c>
      <c r="I283" s="165">
        <v>72.23</v>
      </c>
      <c r="J283" s="165">
        <v>227.61</v>
      </c>
      <c r="K283" s="165">
        <v>3.8</v>
      </c>
      <c r="L283" s="165">
        <v>177.79</v>
      </c>
      <c r="M283" s="165">
        <v>539.03</v>
      </c>
      <c r="N283" s="165">
        <v>151.91</v>
      </c>
      <c r="O283" s="165">
        <v>8.5500000000000007</v>
      </c>
    </row>
    <row r="284" spans="1:1022" x14ac:dyDescent="0.3">
      <c r="A284" s="134" t="s">
        <v>636</v>
      </c>
      <c r="B284" s="134"/>
      <c r="C284" s="134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</row>
    <row r="285" spans="1:1022" x14ac:dyDescent="0.3">
      <c r="A285" s="166" t="s">
        <v>275</v>
      </c>
      <c r="B285" s="167" t="s">
        <v>42</v>
      </c>
      <c r="C285" s="164">
        <v>150</v>
      </c>
      <c r="D285" s="165">
        <v>0.6</v>
      </c>
      <c r="E285" s="165">
        <v>0.6</v>
      </c>
      <c r="F285" s="165">
        <v>14.7</v>
      </c>
      <c r="G285" s="165">
        <v>70.5</v>
      </c>
      <c r="H285" s="165">
        <v>0.05</v>
      </c>
      <c r="I285" s="165">
        <v>15</v>
      </c>
      <c r="J285" s="165">
        <v>7.5</v>
      </c>
      <c r="K285" s="165">
        <v>0.3</v>
      </c>
      <c r="L285" s="165">
        <v>24</v>
      </c>
      <c r="M285" s="165">
        <v>16.5</v>
      </c>
      <c r="N285" s="165">
        <v>13.5</v>
      </c>
      <c r="O285" s="165">
        <v>3.3</v>
      </c>
    </row>
    <row r="286" spans="1:1022" x14ac:dyDescent="0.3">
      <c r="A286" s="166"/>
      <c r="B286" s="167" t="s">
        <v>222</v>
      </c>
      <c r="C286" s="164">
        <v>30</v>
      </c>
      <c r="D286" s="165">
        <v>2.37</v>
      </c>
      <c r="E286" s="165">
        <v>6.18</v>
      </c>
      <c r="F286" s="165">
        <v>11.96</v>
      </c>
      <c r="G286" s="165">
        <v>114.4</v>
      </c>
      <c r="H286" s="165">
        <v>0.05</v>
      </c>
      <c r="I286" s="165">
        <v>1.28</v>
      </c>
      <c r="J286" s="165">
        <v>60.1</v>
      </c>
      <c r="K286" s="165">
        <v>0.99</v>
      </c>
      <c r="L286" s="165">
        <v>32.9</v>
      </c>
      <c r="M286" s="165">
        <v>56.1</v>
      </c>
      <c r="N286" s="165">
        <v>32.700000000000003</v>
      </c>
      <c r="O286" s="165">
        <v>0.82</v>
      </c>
    </row>
    <row r="287" spans="1:1022" x14ac:dyDescent="0.3">
      <c r="A287" s="132" t="s">
        <v>637</v>
      </c>
      <c r="B287" s="133"/>
      <c r="C287" s="168">
        <v>180</v>
      </c>
      <c r="D287" s="165">
        <v>2.97</v>
      </c>
      <c r="E287" s="165">
        <v>6.78</v>
      </c>
      <c r="F287" s="165">
        <v>26.66</v>
      </c>
      <c r="G287" s="165">
        <v>184.9</v>
      </c>
      <c r="H287" s="165">
        <v>0.1</v>
      </c>
      <c r="I287" s="165">
        <v>16.28</v>
      </c>
      <c r="J287" s="165">
        <v>67.599999999999994</v>
      </c>
      <c r="K287" s="165">
        <v>1.29</v>
      </c>
      <c r="L287" s="165">
        <v>56.9</v>
      </c>
      <c r="M287" s="165">
        <v>72.599999999999994</v>
      </c>
      <c r="N287" s="165">
        <v>46.2</v>
      </c>
      <c r="O287" s="165">
        <v>4.12</v>
      </c>
    </row>
    <row r="288" spans="1:1022" x14ac:dyDescent="0.3">
      <c r="A288" s="134" t="s">
        <v>11</v>
      </c>
      <c r="B288" s="134"/>
      <c r="C288" s="134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</row>
    <row r="289" spans="1:1022" x14ac:dyDescent="0.3">
      <c r="A289" s="162" t="s">
        <v>428</v>
      </c>
      <c r="B289" s="167" t="s">
        <v>429</v>
      </c>
      <c r="C289" s="164">
        <v>100</v>
      </c>
      <c r="D289" s="165">
        <v>2.1</v>
      </c>
      <c r="E289" s="165">
        <v>4.18</v>
      </c>
      <c r="F289" s="165">
        <v>5.77</v>
      </c>
      <c r="G289" s="165">
        <v>69.38</v>
      </c>
      <c r="H289" s="165">
        <v>0.06</v>
      </c>
      <c r="I289" s="165">
        <v>26.85</v>
      </c>
      <c r="J289" s="165">
        <v>276.5</v>
      </c>
      <c r="K289" s="165">
        <v>1.94</v>
      </c>
      <c r="L289" s="165">
        <v>36.78</v>
      </c>
      <c r="M289" s="165">
        <v>45.62</v>
      </c>
      <c r="N289" s="165">
        <v>20.29</v>
      </c>
      <c r="O289" s="165">
        <v>0.67</v>
      </c>
    </row>
    <row r="290" spans="1:1022" ht="30.75" customHeight="1" x14ac:dyDescent="0.3">
      <c r="A290" s="169" t="s">
        <v>287</v>
      </c>
      <c r="B290" s="167" t="s">
        <v>822</v>
      </c>
      <c r="C290" s="164">
        <v>260</v>
      </c>
      <c r="D290" s="165">
        <v>9.1</v>
      </c>
      <c r="E290" s="165">
        <v>7.4</v>
      </c>
      <c r="F290" s="165">
        <v>19.209999999999997</v>
      </c>
      <c r="G290" s="165">
        <v>181.65</v>
      </c>
      <c r="H290" s="165">
        <v>0.30000000000000004</v>
      </c>
      <c r="I290" s="165">
        <v>12.19</v>
      </c>
      <c r="J290" s="165">
        <v>221.5</v>
      </c>
      <c r="K290" s="165">
        <v>2.44</v>
      </c>
      <c r="L290" s="165">
        <v>50.54</v>
      </c>
      <c r="M290" s="165">
        <v>175.03</v>
      </c>
      <c r="N290" s="165">
        <v>42.760000000000005</v>
      </c>
      <c r="O290" s="165">
        <v>2.38</v>
      </c>
    </row>
    <row r="291" spans="1:1022" x14ac:dyDescent="0.3">
      <c r="A291" s="166" t="s">
        <v>430</v>
      </c>
      <c r="B291" s="167" t="s">
        <v>373</v>
      </c>
      <c r="C291" s="164">
        <v>280</v>
      </c>
      <c r="D291" s="165">
        <v>24.66</v>
      </c>
      <c r="E291" s="165">
        <v>13.03</v>
      </c>
      <c r="F291" s="165">
        <v>20.05</v>
      </c>
      <c r="G291" s="165">
        <v>292.08</v>
      </c>
      <c r="H291" s="165">
        <v>0.24</v>
      </c>
      <c r="I291" s="165">
        <v>43.95</v>
      </c>
      <c r="J291" s="165">
        <v>320.95</v>
      </c>
      <c r="K291" s="165">
        <v>1.57</v>
      </c>
      <c r="L291" s="165">
        <v>51.29</v>
      </c>
      <c r="M291" s="165">
        <v>280.06</v>
      </c>
      <c r="N291" s="165">
        <v>59.55</v>
      </c>
      <c r="O291" s="165">
        <v>2.25</v>
      </c>
    </row>
    <row r="292" spans="1:1022" x14ac:dyDescent="0.3">
      <c r="A292" s="166" t="s">
        <v>544</v>
      </c>
      <c r="B292" s="167" t="s">
        <v>240</v>
      </c>
      <c r="C292" s="164">
        <v>200</v>
      </c>
      <c r="D292" s="165">
        <v>0.14000000000000001</v>
      </c>
      <c r="E292" s="165">
        <v>0.1</v>
      </c>
      <c r="F292" s="165">
        <v>3.24</v>
      </c>
      <c r="G292" s="165">
        <v>15.6</v>
      </c>
      <c r="H292" s="165"/>
      <c r="I292" s="165">
        <v>3</v>
      </c>
      <c r="J292" s="165">
        <v>1.6</v>
      </c>
      <c r="K292" s="165">
        <v>0.2</v>
      </c>
      <c r="L292" s="165">
        <v>5</v>
      </c>
      <c r="M292" s="165">
        <v>3.2</v>
      </c>
      <c r="N292" s="165">
        <v>1.4</v>
      </c>
      <c r="O292" s="165">
        <v>0.08</v>
      </c>
    </row>
    <row r="293" spans="1:1022" x14ac:dyDescent="0.3">
      <c r="A293" s="169"/>
      <c r="B293" s="167" t="s">
        <v>69</v>
      </c>
      <c r="C293" s="164">
        <v>80</v>
      </c>
      <c r="D293" s="165">
        <v>3.92</v>
      </c>
      <c r="E293" s="165">
        <v>0.8</v>
      </c>
      <c r="F293" s="165">
        <v>35.840000000000003</v>
      </c>
      <c r="G293" s="165">
        <v>168</v>
      </c>
      <c r="H293" s="165">
        <v>7.0000000000000007E-2</v>
      </c>
      <c r="I293" s="165"/>
      <c r="J293" s="165"/>
      <c r="K293" s="165">
        <v>0.56000000000000005</v>
      </c>
      <c r="L293" s="165">
        <v>14.4</v>
      </c>
      <c r="M293" s="165">
        <v>73.599999999999994</v>
      </c>
      <c r="N293" s="165">
        <v>16</v>
      </c>
      <c r="O293" s="165">
        <v>2.3199999999999998</v>
      </c>
    </row>
    <row r="294" spans="1:1022" x14ac:dyDescent="0.3">
      <c r="A294" s="132" t="s">
        <v>43</v>
      </c>
      <c r="B294" s="133"/>
      <c r="C294" s="168">
        <v>920</v>
      </c>
      <c r="D294" s="165">
        <v>39.92</v>
      </c>
      <c r="E294" s="165">
        <v>25.51</v>
      </c>
      <c r="F294" s="165">
        <v>84.11</v>
      </c>
      <c r="G294" s="165">
        <v>726.71</v>
      </c>
      <c r="H294" s="165">
        <v>0.67</v>
      </c>
      <c r="I294" s="165">
        <v>85.99</v>
      </c>
      <c r="J294" s="165">
        <v>820.55</v>
      </c>
      <c r="K294" s="165">
        <v>6.71</v>
      </c>
      <c r="L294" s="165">
        <v>158.01</v>
      </c>
      <c r="M294" s="165">
        <v>577.51</v>
      </c>
      <c r="N294" s="165">
        <v>140</v>
      </c>
      <c r="O294" s="165">
        <v>7.7</v>
      </c>
    </row>
    <row r="295" spans="1:1022" x14ac:dyDescent="0.3">
      <c r="A295" s="134" t="s">
        <v>638</v>
      </c>
      <c r="B295" s="134"/>
      <c r="C295" s="134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</row>
    <row r="296" spans="1:1022" x14ac:dyDescent="0.3">
      <c r="A296" s="166" t="s">
        <v>275</v>
      </c>
      <c r="B296" s="167" t="s">
        <v>42</v>
      </c>
      <c r="C296" s="164">
        <v>150</v>
      </c>
      <c r="D296" s="165">
        <v>0.6</v>
      </c>
      <c r="E296" s="165">
        <v>0.6</v>
      </c>
      <c r="F296" s="165">
        <v>14.7</v>
      </c>
      <c r="G296" s="165">
        <v>70.5</v>
      </c>
      <c r="H296" s="165">
        <v>0.05</v>
      </c>
      <c r="I296" s="165">
        <v>15</v>
      </c>
      <c r="J296" s="165">
        <v>7.5</v>
      </c>
      <c r="K296" s="165">
        <v>0.3</v>
      </c>
      <c r="L296" s="165">
        <v>24</v>
      </c>
      <c r="M296" s="165">
        <v>16.5</v>
      </c>
      <c r="N296" s="165">
        <v>13.5</v>
      </c>
      <c r="O296" s="165">
        <v>3.3</v>
      </c>
    </row>
    <row r="297" spans="1:1022" x14ac:dyDescent="0.3">
      <c r="A297" s="170"/>
      <c r="B297" s="167" t="s">
        <v>513</v>
      </c>
      <c r="C297" s="164">
        <v>200</v>
      </c>
      <c r="D297" s="165">
        <v>6</v>
      </c>
      <c r="E297" s="165">
        <v>2</v>
      </c>
      <c r="F297" s="165">
        <v>8</v>
      </c>
      <c r="G297" s="165">
        <v>80</v>
      </c>
      <c r="H297" s="165">
        <v>0.08</v>
      </c>
      <c r="I297" s="165">
        <v>1.4</v>
      </c>
      <c r="J297" s="165"/>
      <c r="K297" s="165"/>
      <c r="L297" s="165">
        <v>240</v>
      </c>
      <c r="M297" s="165">
        <v>180</v>
      </c>
      <c r="N297" s="165">
        <v>28</v>
      </c>
      <c r="O297" s="165">
        <v>0.2</v>
      </c>
    </row>
    <row r="298" spans="1:1022" x14ac:dyDescent="0.3">
      <c r="A298" s="132" t="s">
        <v>639</v>
      </c>
      <c r="B298" s="133"/>
      <c r="C298" s="168">
        <v>350</v>
      </c>
      <c r="D298" s="165">
        <v>6.6</v>
      </c>
      <c r="E298" s="165">
        <v>2.6</v>
      </c>
      <c r="F298" s="165">
        <v>22.7</v>
      </c>
      <c r="G298" s="165">
        <v>150.5</v>
      </c>
      <c r="H298" s="165">
        <v>0.13</v>
      </c>
      <c r="I298" s="165">
        <v>16.399999999999999</v>
      </c>
      <c r="J298" s="165">
        <v>7.5</v>
      </c>
      <c r="K298" s="165">
        <v>0.3</v>
      </c>
      <c r="L298" s="165">
        <v>264</v>
      </c>
      <c r="M298" s="165">
        <v>196.5</v>
      </c>
      <c r="N298" s="165">
        <v>41.5</v>
      </c>
      <c r="O298" s="165">
        <v>3.5</v>
      </c>
    </row>
    <row r="299" spans="1:1022" x14ac:dyDescent="0.3">
      <c r="A299" s="132" t="s">
        <v>44</v>
      </c>
      <c r="B299" s="133"/>
      <c r="C299" s="171">
        <v>2000</v>
      </c>
      <c r="D299" s="165">
        <v>80.42</v>
      </c>
      <c r="E299" s="165">
        <v>52.76</v>
      </c>
      <c r="F299" s="165">
        <v>206.74</v>
      </c>
      <c r="G299" s="165">
        <v>1643.54</v>
      </c>
      <c r="H299" s="165">
        <v>2.0099999999999998</v>
      </c>
      <c r="I299" s="165">
        <v>190.9</v>
      </c>
      <c r="J299" s="165">
        <v>1123.26</v>
      </c>
      <c r="K299" s="165">
        <v>12.1</v>
      </c>
      <c r="L299" s="165">
        <v>656.7</v>
      </c>
      <c r="M299" s="165">
        <v>1385.64</v>
      </c>
      <c r="N299" s="165">
        <v>379.61</v>
      </c>
      <c r="O299" s="165">
        <v>23.87</v>
      </c>
    </row>
    <row r="300" spans="1:1022" x14ac:dyDescent="0.3">
      <c r="A300" s="129" t="s">
        <v>154</v>
      </c>
      <c r="B300" s="128" t="s">
        <v>792</v>
      </c>
      <c r="C300" s="157"/>
      <c r="D300" s="173"/>
      <c r="E300" s="173"/>
      <c r="F300" s="173"/>
      <c r="G300" s="173"/>
      <c r="H300" s="173"/>
      <c r="I300" s="173"/>
      <c r="J300" s="174"/>
      <c r="K300" s="174"/>
      <c r="L300" s="174"/>
      <c r="M300" s="174"/>
      <c r="N300" s="174"/>
      <c r="O300" s="174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28"/>
      <c r="BT300" s="128"/>
      <c r="BU300" s="128"/>
      <c r="BV300" s="128"/>
      <c r="BW300" s="128"/>
      <c r="BX300" s="128"/>
      <c r="BY300" s="128"/>
      <c r="BZ300" s="128"/>
      <c r="CA300" s="128"/>
      <c r="CB300" s="128"/>
      <c r="CC300" s="128"/>
      <c r="CD300" s="128"/>
      <c r="CE300" s="128"/>
      <c r="CF300" s="128"/>
      <c r="CG300" s="128"/>
      <c r="CH300" s="128"/>
      <c r="CI300" s="128"/>
      <c r="CJ300" s="128"/>
      <c r="CK300" s="128"/>
      <c r="CL300" s="128"/>
      <c r="CM300" s="128"/>
      <c r="CN300" s="128"/>
      <c r="CO300" s="128"/>
      <c r="CP300" s="128"/>
      <c r="CQ300" s="128"/>
      <c r="CR300" s="128"/>
      <c r="CS300" s="128"/>
      <c r="CT300" s="128"/>
      <c r="CU300" s="128"/>
      <c r="CV300" s="128"/>
      <c r="CW300" s="128"/>
      <c r="CX300" s="128"/>
      <c r="CY300" s="128"/>
      <c r="CZ300" s="128"/>
      <c r="DA300" s="128"/>
      <c r="DB300" s="128"/>
      <c r="DC300" s="128"/>
      <c r="DD300" s="128"/>
      <c r="DE300" s="128"/>
      <c r="DF300" s="128"/>
      <c r="DG300" s="128"/>
      <c r="DH300" s="128"/>
      <c r="DI300" s="128"/>
      <c r="DJ300" s="128"/>
      <c r="DK300" s="128"/>
      <c r="DL300" s="128"/>
      <c r="DM300" s="128"/>
      <c r="DN300" s="128"/>
      <c r="DO300" s="128"/>
      <c r="DP300" s="128"/>
      <c r="DQ300" s="128"/>
      <c r="DR300" s="128"/>
      <c r="DS300" s="128"/>
      <c r="DT300" s="128"/>
      <c r="DU300" s="128"/>
      <c r="DV300" s="128"/>
      <c r="DW300" s="128"/>
      <c r="DX300" s="128"/>
      <c r="DY300" s="128"/>
      <c r="DZ300" s="128"/>
      <c r="EA300" s="128"/>
      <c r="EB300" s="128"/>
      <c r="EC300" s="128"/>
      <c r="ED300" s="128"/>
      <c r="EE300" s="128"/>
      <c r="EF300" s="128"/>
      <c r="EG300" s="128"/>
      <c r="EH300" s="128"/>
      <c r="EI300" s="128"/>
      <c r="EJ300" s="128"/>
      <c r="EK300" s="128"/>
      <c r="EL300" s="128"/>
      <c r="EM300" s="128"/>
      <c r="EN300" s="128"/>
      <c r="EO300" s="128"/>
      <c r="EP300" s="128"/>
      <c r="EQ300" s="128"/>
      <c r="ER300" s="128"/>
      <c r="ES300" s="128"/>
      <c r="ET300" s="128"/>
      <c r="EU300" s="128"/>
      <c r="EV300" s="128"/>
      <c r="EW300" s="128"/>
      <c r="EX300" s="128"/>
      <c r="EY300" s="128"/>
      <c r="EZ300" s="128"/>
      <c r="FA300" s="128"/>
      <c r="FB300" s="128"/>
      <c r="FC300" s="128"/>
      <c r="FD300" s="128"/>
      <c r="FE300" s="128"/>
      <c r="FF300" s="128"/>
      <c r="FG300" s="128"/>
      <c r="FH300" s="128"/>
      <c r="FI300" s="128"/>
      <c r="FJ300" s="128"/>
      <c r="FK300" s="128"/>
      <c r="FL300" s="128"/>
      <c r="FM300" s="128"/>
      <c r="FN300" s="128"/>
      <c r="FO300" s="128"/>
      <c r="FP300" s="128"/>
      <c r="FQ300" s="128"/>
      <c r="FR300" s="128"/>
      <c r="FS300" s="128"/>
      <c r="FT300" s="128"/>
      <c r="FU300" s="128"/>
      <c r="FV300" s="128"/>
      <c r="FW300" s="128"/>
      <c r="FX300" s="128"/>
      <c r="FY300" s="128"/>
      <c r="FZ300" s="128"/>
      <c r="GA300" s="128"/>
      <c r="GB300" s="128"/>
      <c r="GC300" s="128"/>
      <c r="GD300" s="128"/>
      <c r="GE300" s="128"/>
      <c r="GF300" s="128"/>
      <c r="GG300" s="128"/>
      <c r="GH300" s="128"/>
      <c r="GI300" s="128"/>
      <c r="GJ300" s="128"/>
      <c r="GK300" s="128"/>
      <c r="GL300" s="128"/>
      <c r="GM300" s="128"/>
      <c r="GN300" s="128"/>
      <c r="GO300" s="128"/>
      <c r="GP300" s="128"/>
      <c r="GQ300" s="128"/>
      <c r="GR300" s="128"/>
      <c r="GS300" s="128"/>
      <c r="GT300" s="128"/>
      <c r="GU300" s="128"/>
      <c r="GV300" s="128"/>
      <c r="GW300" s="128"/>
      <c r="GX300" s="128"/>
      <c r="GY300" s="128"/>
      <c r="GZ300" s="128"/>
      <c r="HA300" s="128"/>
      <c r="HB300" s="128"/>
      <c r="HC300" s="128"/>
      <c r="HD300" s="128"/>
      <c r="HE300" s="128"/>
      <c r="HF300" s="128"/>
      <c r="HG300" s="128"/>
      <c r="HH300" s="128"/>
      <c r="HI300" s="128"/>
      <c r="HJ300" s="128"/>
      <c r="HK300" s="128"/>
      <c r="HL300" s="128"/>
      <c r="HM300" s="128"/>
      <c r="HN300" s="128"/>
      <c r="HO300" s="128"/>
      <c r="HP300" s="128"/>
      <c r="HQ300" s="128"/>
      <c r="HR300" s="128"/>
      <c r="HS300" s="128"/>
      <c r="HT300" s="128"/>
      <c r="HU300" s="128"/>
      <c r="HV300" s="128"/>
      <c r="HW300" s="128"/>
      <c r="HX300" s="128"/>
      <c r="HY300" s="128"/>
      <c r="HZ300" s="128"/>
      <c r="IA300" s="128"/>
      <c r="IB300" s="128"/>
      <c r="IC300" s="128"/>
      <c r="ID300" s="128"/>
      <c r="IE300" s="128"/>
      <c r="IF300" s="128"/>
      <c r="IG300" s="128"/>
      <c r="IH300" s="128"/>
      <c r="II300" s="128"/>
      <c r="IJ300" s="128"/>
      <c r="IK300" s="128"/>
      <c r="IL300" s="128"/>
      <c r="IM300" s="128"/>
      <c r="IN300" s="128"/>
      <c r="IO300" s="128"/>
      <c r="IP300" s="128"/>
      <c r="IQ300" s="128"/>
      <c r="IR300" s="128"/>
      <c r="IS300" s="128"/>
      <c r="IT300" s="128"/>
      <c r="IU300" s="128"/>
      <c r="IV300" s="128"/>
      <c r="IW300" s="128"/>
      <c r="IX300" s="128"/>
      <c r="IY300" s="128"/>
      <c r="IZ300" s="128"/>
      <c r="JA300" s="128"/>
      <c r="JB300" s="128"/>
      <c r="JC300" s="128"/>
      <c r="JD300" s="128"/>
      <c r="JE300" s="128"/>
      <c r="JF300" s="128"/>
      <c r="JG300" s="128"/>
      <c r="JH300" s="128"/>
      <c r="JI300" s="128"/>
      <c r="JJ300" s="128"/>
      <c r="JK300" s="128"/>
      <c r="JL300" s="128"/>
      <c r="JM300" s="128"/>
      <c r="JN300" s="128"/>
      <c r="JO300" s="128"/>
      <c r="JP300" s="128"/>
      <c r="JQ300" s="128"/>
      <c r="JR300" s="128"/>
      <c r="JS300" s="128"/>
      <c r="JT300" s="128"/>
      <c r="JU300" s="128"/>
      <c r="JV300" s="128"/>
      <c r="JW300" s="128"/>
      <c r="JX300" s="128"/>
      <c r="JY300" s="128"/>
      <c r="JZ300" s="128"/>
      <c r="KA300" s="128"/>
      <c r="KB300" s="128"/>
      <c r="KC300" s="128"/>
      <c r="KD300" s="128"/>
      <c r="KE300" s="128"/>
      <c r="KF300" s="128"/>
      <c r="KG300" s="128"/>
      <c r="KH300" s="128"/>
      <c r="KI300" s="128"/>
      <c r="KJ300" s="128"/>
      <c r="KK300" s="128"/>
      <c r="KL300" s="128"/>
      <c r="KM300" s="128"/>
      <c r="KN300" s="128"/>
      <c r="KO300" s="128"/>
      <c r="KP300" s="128"/>
      <c r="KQ300" s="128"/>
      <c r="KR300" s="128"/>
      <c r="KS300" s="128"/>
      <c r="KT300" s="128"/>
      <c r="KU300" s="128"/>
      <c r="KV300" s="128"/>
      <c r="KW300" s="128"/>
      <c r="KX300" s="128"/>
      <c r="KY300" s="128"/>
      <c r="KZ300" s="128"/>
      <c r="LA300" s="128"/>
      <c r="LB300" s="128"/>
      <c r="LC300" s="128"/>
      <c r="LD300" s="128"/>
      <c r="LE300" s="128"/>
      <c r="LF300" s="128"/>
      <c r="LG300" s="128"/>
      <c r="LH300" s="128"/>
      <c r="LI300" s="128"/>
      <c r="LJ300" s="128"/>
      <c r="LK300" s="128"/>
      <c r="LL300" s="128"/>
      <c r="LM300" s="128"/>
      <c r="LN300" s="128"/>
      <c r="LO300" s="128"/>
      <c r="LP300" s="128"/>
      <c r="LQ300" s="128"/>
      <c r="LR300" s="128"/>
      <c r="LS300" s="128"/>
      <c r="LT300" s="128"/>
      <c r="LU300" s="128"/>
      <c r="LV300" s="128"/>
      <c r="LW300" s="128"/>
      <c r="LX300" s="128"/>
      <c r="LY300" s="128"/>
      <c r="LZ300" s="128"/>
      <c r="MA300" s="128"/>
      <c r="MB300" s="128"/>
      <c r="MC300" s="128"/>
      <c r="MD300" s="128"/>
      <c r="ME300" s="128"/>
      <c r="MF300" s="128"/>
      <c r="MG300" s="128"/>
      <c r="MH300" s="128"/>
      <c r="MI300" s="128"/>
      <c r="MJ300" s="128"/>
      <c r="MK300" s="128"/>
      <c r="ML300" s="128"/>
      <c r="MM300" s="128"/>
      <c r="MN300" s="128"/>
      <c r="MO300" s="128"/>
      <c r="MP300" s="128"/>
      <c r="MQ300" s="128"/>
      <c r="MR300" s="128"/>
      <c r="MS300" s="128"/>
      <c r="MT300" s="128"/>
      <c r="MU300" s="128"/>
      <c r="MV300" s="128"/>
      <c r="MW300" s="128"/>
      <c r="MX300" s="128"/>
      <c r="MY300" s="128"/>
      <c r="MZ300" s="128"/>
      <c r="NA300" s="128"/>
      <c r="NB300" s="128"/>
      <c r="NC300" s="128"/>
      <c r="ND300" s="128"/>
      <c r="NE300" s="128"/>
      <c r="NF300" s="128"/>
      <c r="NG300" s="128"/>
      <c r="NH300" s="128"/>
      <c r="NI300" s="128"/>
      <c r="NJ300" s="128"/>
      <c r="NK300" s="128"/>
      <c r="NL300" s="128"/>
      <c r="NM300" s="128"/>
      <c r="NN300" s="128"/>
      <c r="NO300" s="128"/>
      <c r="NP300" s="128"/>
      <c r="NQ300" s="128"/>
      <c r="NR300" s="128"/>
      <c r="NS300" s="128"/>
      <c r="NT300" s="128"/>
      <c r="NU300" s="128"/>
      <c r="NV300" s="128"/>
      <c r="NW300" s="128"/>
      <c r="NX300" s="128"/>
      <c r="NY300" s="128"/>
      <c r="NZ300" s="128"/>
      <c r="OA300" s="128"/>
      <c r="OB300" s="128"/>
      <c r="OC300" s="128"/>
      <c r="OD300" s="128"/>
      <c r="OE300" s="128"/>
      <c r="OF300" s="128"/>
      <c r="OG300" s="128"/>
      <c r="OH300" s="128"/>
      <c r="OI300" s="128"/>
      <c r="OJ300" s="128"/>
      <c r="OK300" s="128"/>
      <c r="OL300" s="128"/>
      <c r="OM300" s="128"/>
      <c r="ON300" s="128"/>
      <c r="OO300" s="128"/>
      <c r="OP300" s="128"/>
      <c r="OQ300" s="128"/>
      <c r="OR300" s="128"/>
      <c r="OS300" s="128"/>
      <c r="OT300" s="128"/>
      <c r="OU300" s="128"/>
      <c r="OV300" s="128"/>
      <c r="OW300" s="128"/>
      <c r="OX300" s="128"/>
      <c r="OY300" s="128"/>
      <c r="OZ300" s="128"/>
      <c r="PA300" s="128"/>
      <c r="PB300" s="128"/>
      <c r="PC300" s="128"/>
      <c r="PD300" s="128"/>
      <c r="PE300" s="128"/>
      <c r="PF300" s="128"/>
      <c r="PG300" s="128"/>
      <c r="PH300" s="128"/>
      <c r="PI300" s="128"/>
      <c r="PJ300" s="128"/>
      <c r="PK300" s="128"/>
      <c r="PL300" s="128"/>
      <c r="PM300" s="128"/>
      <c r="PN300" s="128"/>
      <c r="PO300" s="128"/>
      <c r="PP300" s="128"/>
      <c r="PQ300" s="128"/>
      <c r="PR300" s="128"/>
      <c r="PS300" s="128"/>
      <c r="PT300" s="128"/>
      <c r="PU300" s="128"/>
      <c r="PV300" s="128"/>
      <c r="PW300" s="128"/>
      <c r="PX300" s="128"/>
      <c r="PY300" s="128"/>
      <c r="PZ300" s="128"/>
      <c r="QA300" s="128"/>
      <c r="QB300" s="128"/>
      <c r="QC300" s="128"/>
      <c r="QD300" s="128"/>
      <c r="QE300" s="128"/>
      <c r="QF300" s="128"/>
      <c r="QG300" s="128"/>
      <c r="QH300" s="128"/>
      <c r="QI300" s="128"/>
      <c r="QJ300" s="128"/>
      <c r="QK300" s="128"/>
      <c r="QL300" s="128"/>
      <c r="QM300" s="128"/>
      <c r="QN300" s="128"/>
      <c r="QO300" s="128"/>
      <c r="QP300" s="128"/>
      <c r="QQ300" s="128"/>
      <c r="QR300" s="128"/>
      <c r="QS300" s="128"/>
      <c r="QT300" s="128"/>
      <c r="QU300" s="128"/>
      <c r="QV300" s="128"/>
      <c r="QW300" s="128"/>
      <c r="QX300" s="128"/>
      <c r="QY300" s="128"/>
      <c r="QZ300" s="128"/>
      <c r="RA300" s="128"/>
      <c r="RB300" s="128"/>
      <c r="RC300" s="128"/>
      <c r="RD300" s="128"/>
      <c r="RE300" s="128"/>
      <c r="RF300" s="128"/>
      <c r="RG300" s="128"/>
      <c r="RH300" s="128"/>
      <c r="RI300" s="128"/>
      <c r="RJ300" s="128"/>
      <c r="RK300" s="128"/>
      <c r="RL300" s="128"/>
      <c r="RM300" s="128"/>
      <c r="RN300" s="128"/>
      <c r="RO300" s="128"/>
      <c r="RP300" s="128"/>
      <c r="RQ300" s="128"/>
      <c r="RR300" s="128"/>
      <c r="RS300" s="128"/>
      <c r="RT300" s="128"/>
      <c r="RU300" s="128"/>
      <c r="RV300" s="128"/>
      <c r="RW300" s="128"/>
      <c r="RX300" s="128"/>
      <c r="RY300" s="128"/>
      <c r="RZ300" s="128"/>
      <c r="SA300" s="128"/>
      <c r="SB300" s="128"/>
      <c r="SC300" s="128"/>
      <c r="SD300" s="128"/>
      <c r="SE300" s="128"/>
      <c r="SF300" s="128"/>
      <c r="SG300" s="128"/>
      <c r="SH300" s="128"/>
      <c r="SI300" s="128"/>
      <c r="SJ300" s="128"/>
      <c r="SK300" s="128"/>
      <c r="SL300" s="128"/>
      <c r="SM300" s="128"/>
      <c r="SN300" s="128"/>
      <c r="SO300" s="128"/>
      <c r="SP300" s="128"/>
      <c r="SQ300" s="128"/>
      <c r="SR300" s="128"/>
      <c r="SS300" s="128"/>
      <c r="ST300" s="128"/>
      <c r="SU300" s="128"/>
      <c r="SV300" s="128"/>
      <c r="SW300" s="128"/>
      <c r="SX300" s="128"/>
      <c r="SY300" s="128"/>
      <c r="SZ300" s="128"/>
      <c r="TA300" s="128"/>
      <c r="TB300" s="128"/>
      <c r="TC300" s="128"/>
      <c r="TD300" s="128"/>
      <c r="TE300" s="128"/>
      <c r="TF300" s="128"/>
      <c r="TG300" s="128"/>
      <c r="TH300" s="128"/>
      <c r="TI300" s="128"/>
      <c r="TJ300" s="128"/>
      <c r="TK300" s="128"/>
      <c r="TL300" s="128"/>
      <c r="TM300" s="128"/>
      <c r="TN300" s="128"/>
      <c r="TO300" s="128"/>
      <c r="TP300" s="128"/>
      <c r="TQ300" s="128"/>
      <c r="TR300" s="128"/>
      <c r="TS300" s="128"/>
      <c r="TT300" s="128"/>
      <c r="TU300" s="128"/>
      <c r="TV300" s="128"/>
      <c r="TW300" s="128"/>
      <c r="TX300" s="128"/>
      <c r="TY300" s="128"/>
      <c r="TZ300" s="128"/>
      <c r="UA300" s="128"/>
      <c r="UB300" s="128"/>
      <c r="UC300" s="128"/>
      <c r="UD300" s="128"/>
      <c r="UE300" s="128"/>
      <c r="UF300" s="128"/>
      <c r="UG300" s="128"/>
      <c r="UH300" s="128"/>
      <c r="UI300" s="128"/>
      <c r="UJ300" s="128"/>
      <c r="UK300" s="128"/>
      <c r="UL300" s="128"/>
      <c r="UM300" s="128"/>
      <c r="UN300" s="128"/>
      <c r="UO300" s="128"/>
      <c r="UP300" s="128"/>
      <c r="UQ300" s="128"/>
      <c r="UR300" s="128"/>
      <c r="US300" s="128"/>
      <c r="UT300" s="128"/>
      <c r="UU300" s="128"/>
      <c r="UV300" s="128"/>
      <c r="UW300" s="128"/>
      <c r="UX300" s="128"/>
      <c r="UY300" s="128"/>
      <c r="UZ300" s="128"/>
      <c r="VA300" s="128"/>
      <c r="VB300" s="128"/>
      <c r="VC300" s="128"/>
      <c r="VD300" s="128"/>
      <c r="VE300" s="128"/>
      <c r="VF300" s="128"/>
      <c r="VG300" s="128"/>
      <c r="VH300" s="128"/>
      <c r="VI300" s="128"/>
      <c r="VJ300" s="128"/>
      <c r="VK300" s="128"/>
      <c r="VL300" s="128"/>
      <c r="VM300" s="128"/>
      <c r="VN300" s="128"/>
      <c r="VO300" s="128"/>
      <c r="VP300" s="128"/>
      <c r="VQ300" s="128"/>
      <c r="VR300" s="128"/>
      <c r="VS300" s="128"/>
      <c r="VT300" s="128"/>
      <c r="VU300" s="128"/>
      <c r="VV300" s="128"/>
      <c r="VW300" s="128"/>
      <c r="VX300" s="128"/>
      <c r="VY300" s="128"/>
      <c r="VZ300" s="128"/>
      <c r="WA300" s="128"/>
      <c r="WB300" s="128"/>
      <c r="WC300" s="128"/>
      <c r="WD300" s="128"/>
      <c r="WE300" s="128"/>
      <c r="WF300" s="128"/>
      <c r="WG300" s="128"/>
      <c r="WH300" s="128"/>
      <c r="WI300" s="128"/>
      <c r="WJ300" s="128"/>
      <c r="WK300" s="128"/>
      <c r="WL300" s="128"/>
      <c r="WM300" s="128"/>
      <c r="WN300" s="128"/>
      <c r="WO300" s="128"/>
      <c r="WP300" s="128"/>
      <c r="WQ300" s="128"/>
      <c r="WR300" s="128"/>
      <c r="WS300" s="128"/>
      <c r="WT300" s="128"/>
      <c r="WU300" s="128"/>
      <c r="WV300" s="128"/>
      <c r="WW300" s="128"/>
      <c r="WX300" s="128"/>
      <c r="WY300" s="128"/>
      <c r="WZ300" s="128"/>
      <c r="XA300" s="128"/>
      <c r="XB300" s="128"/>
      <c r="XC300" s="128"/>
      <c r="XD300" s="128"/>
      <c r="XE300" s="128"/>
      <c r="XF300" s="128"/>
      <c r="XG300" s="128"/>
      <c r="XH300" s="128"/>
      <c r="XI300" s="128"/>
      <c r="XJ300" s="128"/>
      <c r="XK300" s="128"/>
      <c r="XL300" s="128"/>
      <c r="XM300" s="128"/>
      <c r="XN300" s="128"/>
      <c r="XO300" s="128"/>
      <c r="XP300" s="128"/>
      <c r="XQ300" s="128"/>
      <c r="XR300" s="128"/>
      <c r="XS300" s="128"/>
      <c r="XT300" s="128"/>
      <c r="XU300" s="128"/>
      <c r="XV300" s="128"/>
      <c r="XW300" s="128"/>
      <c r="XX300" s="128"/>
      <c r="XY300" s="128"/>
      <c r="XZ300" s="128"/>
      <c r="YA300" s="128"/>
      <c r="YB300" s="128"/>
      <c r="YC300" s="128"/>
      <c r="YD300" s="128"/>
      <c r="YE300" s="128"/>
      <c r="YF300" s="128"/>
      <c r="YG300" s="128"/>
      <c r="YH300" s="128"/>
      <c r="YI300" s="128"/>
      <c r="YJ300" s="128"/>
      <c r="YK300" s="128"/>
      <c r="YL300" s="128"/>
      <c r="YM300" s="128"/>
      <c r="YN300" s="128"/>
      <c r="YO300" s="128"/>
      <c r="YP300" s="128"/>
      <c r="YQ300" s="128"/>
      <c r="YR300" s="128"/>
      <c r="YS300" s="128"/>
      <c r="YT300" s="128"/>
      <c r="YU300" s="128"/>
      <c r="YV300" s="128"/>
      <c r="YW300" s="128"/>
      <c r="YX300" s="128"/>
      <c r="YY300" s="128"/>
      <c r="YZ300" s="128"/>
      <c r="ZA300" s="128"/>
      <c r="ZB300" s="128"/>
      <c r="ZC300" s="128"/>
      <c r="ZD300" s="128"/>
      <c r="ZE300" s="128"/>
      <c r="ZF300" s="128"/>
      <c r="ZG300" s="128"/>
      <c r="ZH300" s="128"/>
      <c r="ZI300" s="128"/>
      <c r="ZJ300" s="128"/>
      <c r="ZK300" s="128"/>
      <c r="ZL300" s="128"/>
      <c r="ZM300" s="128"/>
      <c r="ZN300" s="128"/>
      <c r="ZO300" s="128"/>
      <c r="ZP300" s="128"/>
      <c r="ZQ300" s="128"/>
      <c r="ZR300" s="128"/>
      <c r="ZS300" s="128"/>
      <c r="ZT300" s="128"/>
      <c r="ZU300" s="128"/>
      <c r="ZV300" s="128"/>
      <c r="ZW300" s="128"/>
      <c r="ZX300" s="128"/>
      <c r="ZY300" s="128"/>
      <c r="ZZ300" s="128"/>
      <c r="AAA300" s="128"/>
      <c r="AAB300" s="128"/>
      <c r="AAC300" s="128"/>
      <c r="AAD300" s="128"/>
      <c r="AAE300" s="128"/>
      <c r="AAF300" s="128"/>
      <c r="AAG300" s="128"/>
      <c r="AAH300" s="128"/>
      <c r="AAI300" s="128"/>
      <c r="AAJ300" s="128"/>
      <c r="AAK300" s="128"/>
      <c r="AAL300" s="128"/>
      <c r="AAM300" s="128"/>
      <c r="AAN300" s="128"/>
      <c r="AAO300" s="128"/>
      <c r="AAP300" s="128"/>
      <c r="AAQ300" s="128"/>
      <c r="AAR300" s="128"/>
      <c r="AAS300" s="128"/>
      <c r="AAT300" s="128"/>
      <c r="AAU300" s="128"/>
      <c r="AAV300" s="128"/>
      <c r="AAW300" s="128"/>
      <c r="AAX300" s="128"/>
      <c r="AAY300" s="128"/>
      <c r="AAZ300" s="128"/>
      <c r="ABA300" s="128"/>
      <c r="ABB300" s="128"/>
      <c r="ABC300" s="128"/>
      <c r="ABD300" s="128"/>
      <c r="ABE300" s="128"/>
      <c r="ABF300" s="128"/>
      <c r="ABG300" s="128"/>
      <c r="ABH300" s="128"/>
      <c r="ABI300" s="128"/>
      <c r="ABJ300" s="128"/>
      <c r="ABK300" s="128"/>
      <c r="ABL300" s="128"/>
      <c r="ABM300" s="128"/>
      <c r="ABN300" s="128"/>
      <c r="ABO300" s="128"/>
      <c r="ABP300" s="128"/>
      <c r="ABQ300" s="128"/>
      <c r="ABR300" s="128"/>
      <c r="ABS300" s="128"/>
      <c r="ABT300" s="128"/>
      <c r="ABU300" s="128"/>
      <c r="ABV300" s="128"/>
      <c r="ABW300" s="128"/>
      <c r="ABX300" s="128"/>
      <c r="ABY300" s="128"/>
      <c r="ABZ300" s="128"/>
      <c r="ACA300" s="128"/>
      <c r="ACB300" s="128"/>
      <c r="ACC300" s="128"/>
      <c r="ACD300" s="128"/>
      <c r="ACE300" s="128"/>
      <c r="ACF300" s="128"/>
      <c r="ACG300" s="128"/>
      <c r="ACH300" s="128"/>
      <c r="ACI300" s="128"/>
      <c r="ACJ300" s="128"/>
      <c r="ACK300" s="128"/>
      <c r="ACL300" s="128"/>
      <c r="ACM300" s="128"/>
      <c r="ACN300" s="128"/>
      <c r="ACO300" s="128"/>
      <c r="ACP300" s="128"/>
      <c r="ACQ300" s="128"/>
      <c r="ACR300" s="128"/>
      <c r="ACS300" s="128"/>
      <c r="ACT300" s="128"/>
      <c r="ACU300" s="128"/>
      <c r="ACV300" s="128"/>
      <c r="ACW300" s="128"/>
      <c r="ACX300" s="128"/>
      <c r="ACY300" s="128"/>
      <c r="ACZ300" s="128"/>
      <c r="ADA300" s="128"/>
      <c r="ADB300" s="128"/>
      <c r="ADC300" s="128"/>
      <c r="ADD300" s="128"/>
      <c r="ADE300" s="128"/>
      <c r="ADF300" s="128"/>
      <c r="ADG300" s="128"/>
      <c r="ADH300" s="128"/>
      <c r="ADI300" s="128"/>
      <c r="ADJ300" s="128"/>
      <c r="ADK300" s="128"/>
      <c r="ADL300" s="128"/>
      <c r="ADM300" s="128"/>
      <c r="ADN300" s="128"/>
      <c r="ADO300" s="128"/>
      <c r="ADP300" s="128"/>
      <c r="ADQ300" s="128"/>
      <c r="ADR300" s="128"/>
      <c r="ADS300" s="128"/>
      <c r="ADT300" s="128"/>
      <c r="ADU300" s="128"/>
      <c r="ADV300" s="128"/>
      <c r="ADW300" s="128"/>
      <c r="ADX300" s="128"/>
      <c r="ADY300" s="128"/>
      <c r="ADZ300" s="128"/>
      <c r="AEA300" s="128"/>
      <c r="AEB300" s="128"/>
      <c r="AEC300" s="128"/>
      <c r="AED300" s="128"/>
      <c r="AEE300" s="128"/>
      <c r="AEF300" s="128"/>
      <c r="AEG300" s="128"/>
      <c r="AEH300" s="128"/>
      <c r="AEI300" s="128"/>
      <c r="AEJ300" s="128"/>
      <c r="AEK300" s="128"/>
      <c r="AEL300" s="128"/>
      <c r="AEM300" s="128"/>
      <c r="AEN300" s="128"/>
      <c r="AEO300" s="128"/>
      <c r="AEP300" s="128"/>
      <c r="AEQ300" s="128"/>
      <c r="AER300" s="128"/>
      <c r="AES300" s="128"/>
      <c r="AET300" s="128"/>
      <c r="AEU300" s="128"/>
      <c r="AEV300" s="128"/>
      <c r="AEW300" s="128"/>
      <c r="AEX300" s="128"/>
      <c r="AEY300" s="128"/>
      <c r="AEZ300" s="128"/>
      <c r="AFA300" s="128"/>
      <c r="AFB300" s="128"/>
      <c r="AFC300" s="128"/>
      <c r="AFD300" s="128"/>
      <c r="AFE300" s="128"/>
      <c r="AFF300" s="128"/>
      <c r="AFG300" s="128"/>
      <c r="AFH300" s="128"/>
      <c r="AFI300" s="128"/>
      <c r="AFJ300" s="128"/>
      <c r="AFK300" s="128"/>
      <c r="AFL300" s="128"/>
      <c r="AFM300" s="128"/>
      <c r="AFN300" s="128"/>
      <c r="AFO300" s="128"/>
      <c r="AFP300" s="128"/>
      <c r="AFQ300" s="128"/>
      <c r="AFR300" s="128"/>
      <c r="AFS300" s="128"/>
      <c r="AFT300" s="128"/>
      <c r="AFU300" s="128"/>
      <c r="AFV300" s="128"/>
      <c r="AFW300" s="128"/>
      <c r="AFX300" s="128"/>
      <c r="AFY300" s="128"/>
      <c r="AFZ300" s="128"/>
      <c r="AGA300" s="128"/>
      <c r="AGB300" s="128"/>
      <c r="AGC300" s="128"/>
      <c r="AGD300" s="128"/>
      <c r="AGE300" s="128"/>
      <c r="AGF300" s="128"/>
      <c r="AGG300" s="128"/>
      <c r="AGH300" s="128"/>
      <c r="AGI300" s="128"/>
      <c r="AGJ300" s="128"/>
      <c r="AGK300" s="128"/>
      <c r="AGL300" s="128"/>
      <c r="AGM300" s="128"/>
      <c r="AGN300" s="128"/>
      <c r="AGO300" s="128"/>
      <c r="AGP300" s="128"/>
      <c r="AGQ300" s="128"/>
      <c r="AGR300" s="128"/>
      <c r="AGS300" s="128"/>
      <c r="AGT300" s="128"/>
      <c r="AGU300" s="128"/>
      <c r="AGV300" s="128"/>
      <c r="AGW300" s="128"/>
      <c r="AGX300" s="128"/>
      <c r="AGY300" s="128"/>
      <c r="AGZ300" s="128"/>
      <c r="AHA300" s="128"/>
      <c r="AHB300" s="128"/>
      <c r="AHC300" s="128"/>
      <c r="AHD300" s="128"/>
      <c r="AHE300" s="128"/>
      <c r="AHF300" s="128"/>
      <c r="AHG300" s="128"/>
      <c r="AHH300" s="128"/>
      <c r="AHI300" s="128"/>
      <c r="AHJ300" s="128"/>
      <c r="AHK300" s="128"/>
      <c r="AHL300" s="128"/>
      <c r="AHM300" s="128"/>
      <c r="AHN300" s="128"/>
      <c r="AHO300" s="128"/>
      <c r="AHP300" s="128"/>
      <c r="AHQ300" s="128"/>
      <c r="AHR300" s="128"/>
      <c r="AHS300" s="128"/>
      <c r="AHT300" s="128"/>
      <c r="AHU300" s="128"/>
      <c r="AHV300" s="128"/>
      <c r="AHW300" s="128"/>
      <c r="AHX300" s="128"/>
      <c r="AHY300" s="128"/>
      <c r="AHZ300" s="128"/>
      <c r="AIA300" s="128"/>
      <c r="AIB300" s="128"/>
      <c r="AIC300" s="128"/>
      <c r="AID300" s="128"/>
      <c r="AIE300" s="128"/>
      <c r="AIF300" s="128"/>
      <c r="AIG300" s="128"/>
      <c r="AIH300" s="128"/>
      <c r="AII300" s="128"/>
      <c r="AIJ300" s="128"/>
      <c r="AIK300" s="128"/>
      <c r="AIL300" s="128"/>
      <c r="AIM300" s="128"/>
      <c r="AIN300" s="128"/>
      <c r="AIO300" s="128"/>
      <c r="AIP300" s="128"/>
      <c r="AIQ300" s="128"/>
      <c r="AIR300" s="128"/>
      <c r="AIS300" s="128"/>
      <c r="AIT300" s="128"/>
      <c r="AIU300" s="128"/>
      <c r="AIV300" s="128"/>
      <c r="AIW300" s="128"/>
      <c r="AIX300" s="128"/>
      <c r="AIY300" s="128"/>
      <c r="AIZ300" s="128"/>
      <c r="AJA300" s="128"/>
      <c r="AJB300" s="128"/>
      <c r="AJC300" s="128"/>
      <c r="AJD300" s="128"/>
      <c r="AJE300" s="128"/>
      <c r="AJF300" s="128"/>
      <c r="AJG300" s="128"/>
      <c r="AJH300" s="128"/>
      <c r="AJI300" s="128"/>
      <c r="AJJ300" s="128"/>
      <c r="AJK300" s="128"/>
      <c r="AJL300" s="128"/>
      <c r="AJM300" s="128"/>
      <c r="AJN300" s="128"/>
      <c r="AJO300" s="128"/>
      <c r="AJP300" s="128"/>
      <c r="AJQ300" s="128"/>
      <c r="AJR300" s="128"/>
      <c r="AJS300" s="128"/>
      <c r="AJT300" s="128"/>
      <c r="AJU300" s="128"/>
      <c r="AJV300" s="128"/>
      <c r="AJW300" s="128"/>
      <c r="AJX300" s="128"/>
      <c r="AJY300" s="128"/>
      <c r="AJZ300" s="128"/>
      <c r="AKA300" s="128"/>
      <c r="AKB300" s="128"/>
      <c r="AKC300" s="128"/>
      <c r="AKD300" s="128"/>
      <c r="AKE300" s="128"/>
      <c r="AKF300" s="128"/>
      <c r="AKG300" s="128"/>
      <c r="AKH300" s="128"/>
      <c r="AKI300" s="128"/>
      <c r="AKJ300" s="128"/>
      <c r="AKK300" s="128"/>
      <c r="AKL300" s="128"/>
      <c r="AKM300" s="128"/>
      <c r="AKN300" s="128"/>
      <c r="AKO300" s="128"/>
      <c r="AKP300" s="128"/>
      <c r="AKQ300" s="128"/>
      <c r="AKR300" s="128"/>
      <c r="AKS300" s="128"/>
      <c r="AKT300" s="128"/>
      <c r="AKU300" s="128"/>
      <c r="AKV300" s="128"/>
      <c r="AKW300" s="128"/>
      <c r="AKX300" s="128"/>
      <c r="AKY300" s="128"/>
      <c r="AKZ300" s="128"/>
      <c r="ALA300" s="128"/>
      <c r="ALB300" s="128"/>
      <c r="ALC300" s="128"/>
      <c r="ALD300" s="128"/>
      <c r="ALE300" s="128"/>
      <c r="ALF300" s="128"/>
      <c r="ALG300" s="128"/>
      <c r="ALH300" s="128"/>
      <c r="ALI300" s="128"/>
      <c r="ALJ300" s="128"/>
      <c r="ALK300" s="128"/>
      <c r="ALL300" s="128"/>
      <c r="ALM300" s="128"/>
      <c r="ALN300" s="128"/>
      <c r="ALO300" s="128"/>
      <c r="ALP300" s="128"/>
      <c r="ALQ300" s="128"/>
      <c r="ALR300" s="128"/>
      <c r="ALS300" s="128"/>
      <c r="ALT300" s="128"/>
      <c r="ALU300" s="128"/>
      <c r="ALV300" s="128"/>
      <c r="ALW300" s="128"/>
      <c r="ALX300" s="128"/>
      <c r="ALY300" s="128"/>
      <c r="ALZ300" s="128"/>
      <c r="AMA300" s="128"/>
      <c r="AMB300" s="128"/>
      <c r="AMC300" s="128"/>
      <c r="AMD300" s="128"/>
      <c r="AME300" s="128"/>
      <c r="AMF300" s="128"/>
      <c r="AMG300" s="128"/>
      <c r="AMH300" s="128"/>
    </row>
    <row r="301" spans="1:1022" x14ac:dyDescent="0.3">
      <c r="A301" s="129" t="s">
        <v>155</v>
      </c>
      <c r="B301" s="128" t="s">
        <v>156</v>
      </c>
      <c r="C301" s="13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/>
      <c r="BR301" s="128"/>
      <c r="BS301" s="128"/>
      <c r="BT301" s="128"/>
      <c r="BU301" s="128"/>
      <c r="BV301" s="128"/>
      <c r="BW301" s="128"/>
      <c r="BX301" s="128"/>
      <c r="BY301" s="128"/>
      <c r="BZ301" s="128"/>
      <c r="CA301" s="128"/>
      <c r="CB301" s="128"/>
      <c r="CC301" s="128"/>
      <c r="CD301" s="128"/>
      <c r="CE301" s="128"/>
      <c r="CF301" s="128"/>
      <c r="CG301" s="128"/>
      <c r="CH301" s="128"/>
      <c r="CI301" s="128"/>
      <c r="CJ301" s="128"/>
      <c r="CK301" s="128"/>
      <c r="CL301" s="128"/>
      <c r="CM301" s="128"/>
      <c r="CN301" s="128"/>
      <c r="CO301" s="128"/>
      <c r="CP301" s="128"/>
      <c r="CQ301" s="128"/>
      <c r="CR301" s="128"/>
      <c r="CS301" s="128"/>
      <c r="CT301" s="128"/>
      <c r="CU301" s="128"/>
      <c r="CV301" s="128"/>
      <c r="CW301" s="128"/>
      <c r="CX301" s="128"/>
      <c r="CY301" s="128"/>
      <c r="CZ301" s="128"/>
      <c r="DA301" s="128"/>
      <c r="DB301" s="128"/>
      <c r="DC301" s="128"/>
      <c r="DD301" s="128"/>
      <c r="DE301" s="128"/>
      <c r="DF301" s="128"/>
      <c r="DG301" s="128"/>
      <c r="DH301" s="128"/>
      <c r="DI301" s="128"/>
      <c r="DJ301" s="128"/>
      <c r="DK301" s="128"/>
      <c r="DL301" s="128"/>
      <c r="DM301" s="128"/>
      <c r="DN301" s="128"/>
      <c r="DO301" s="128"/>
      <c r="DP301" s="128"/>
      <c r="DQ301" s="128"/>
      <c r="DR301" s="128"/>
      <c r="DS301" s="128"/>
      <c r="DT301" s="128"/>
      <c r="DU301" s="128"/>
      <c r="DV301" s="128"/>
      <c r="DW301" s="128"/>
      <c r="DX301" s="128"/>
      <c r="DY301" s="128"/>
      <c r="DZ301" s="128"/>
      <c r="EA301" s="128"/>
      <c r="EB301" s="128"/>
      <c r="EC301" s="128"/>
      <c r="ED301" s="128"/>
      <c r="EE301" s="128"/>
      <c r="EF301" s="128"/>
      <c r="EG301" s="128"/>
      <c r="EH301" s="128"/>
      <c r="EI301" s="128"/>
      <c r="EJ301" s="128"/>
      <c r="EK301" s="128"/>
      <c r="EL301" s="128"/>
      <c r="EM301" s="128"/>
      <c r="EN301" s="128"/>
      <c r="EO301" s="128"/>
      <c r="EP301" s="128"/>
      <c r="EQ301" s="128"/>
      <c r="ER301" s="128"/>
      <c r="ES301" s="128"/>
      <c r="ET301" s="128"/>
      <c r="EU301" s="128"/>
      <c r="EV301" s="128"/>
      <c r="EW301" s="128"/>
      <c r="EX301" s="128"/>
      <c r="EY301" s="128"/>
      <c r="EZ301" s="128"/>
      <c r="FA301" s="128"/>
      <c r="FB301" s="128"/>
      <c r="FC301" s="128"/>
      <c r="FD301" s="128"/>
      <c r="FE301" s="128"/>
      <c r="FF301" s="128"/>
      <c r="FG301" s="128"/>
      <c r="FH301" s="128"/>
      <c r="FI301" s="128"/>
      <c r="FJ301" s="128"/>
      <c r="FK301" s="128"/>
      <c r="FL301" s="128"/>
      <c r="FM301" s="128"/>
      <c r="FN301" s="128"/>
      <c r="FO301" s="128"/>
      <c r="FP301" s="128"/>
      <c r="FQ301" s="128"/>
      <c r="FR301" s="128"/>
      <c r="FS301" s="128"/>
      <c r="FT301" s="128"/>
      <c r="FU301" s="128"/>
      <c r="FV301" s="128"/>
      <c r="FW301" s="128"/>
      <c r="FX301" s="128"/>
      <c r="FY301" s="128"/>
      <c r="FZ301" s="128"/>
      <c r="GA301" s="128"/>
      <c r="GB301" s="128"/>
      <c r="GC301" s="128"/>
      <c r="GD301" s="128"/>
      <c r="GE301" s="128"/>
      <c r="GF301" s="128"/>
      <c r="GG301" s="128"/>
      <c r="GH301" s="128"/>
      <c r="GI301" s="128"/>
      <c r="GJ301" s="128"/>
      <c r="GK301" s="128"/>
      <c r="GL301" s="128"/>
      <c r="GM301" s="128"/>
      <c r="GN301" s="128"/>
      <c r="GO301" s="128"/>
      <c r="GP301" s="128"/>
      <c r="GQ301" s="128"/>
      <c r="GR301" s="128"/>
      <c r="GS301" s="128"/>
      <c r="GT301" s="128"/>
      <c r="GU301" s="128"/>
      <c r="GV301" s="128"/>
      <c r="GW301" s="128"/>
      <c r="GX301" s="128"/>
      <c r="GY301" s="128"/>
      <c r="GZ301" s="128"/>
      <c r="HA301" s="128"/>
      <c r="HB301" s="128"/>
      <c r="HC301" s="128"/>
      <c r="HD301" s="128"/>
      <c r="HE301" s="128"/>
      <c r="HF301" s="128"/>
      <c r="HG301" s="128"/>
      <c r="HH301" s="128"/>
      <c r="HI301" s="128"/>
      <c r="HJ301" s="128"/>
      <c r="HK301" s="128"/>
      <c r="HL301" s="128"/>
      <c r="HM301" s="128"/>
      <c r="HN301" s="128"/>
      <c r="HO301" s="128"/>
      <c r="HP301" s="128"/>
      <c r="HQ301" s="128"/>
      <c r="HR301" s="128"/>
      <c r="HS301" s="128"/>
      <c r="HT301" s="128"/>
      <c r="HU301" s="128"/>
      <c r="HV301" s="128"/>
      <c r="HW301" s="128"/>
      <c r="HX301" s="128"/>
      <c r="HY301" s="128"/>
      <c r="HZ301" s="128"/>
      <c r="IA301" s="128"/>
      <c r="IB301" s="128"/>
      <c r="IC301" s="128"/>
      <c r="ID301" s="128"/>
      <c r="IE301" s="128"/>
      <c r="IF301" s="128"/>
      <c r="IG301" s="128"/>
      <c r="IH301" s="128"/>
      <c r="II301" s="128"/>
      <c r="IJ301" s="128"/>
      <c r="IK301" s="128"/>
      <c r="IL301" s="128"/>
      <c r="IM301" s="128"/>
      <c r="IN301" s="128"/>
      <c r="IO301" s="128"/>
      <c r="IP301" s="128"/>
      <c r="IQ301" s="128"/>
      <c r="IR301" s="128"/>
      <c r="IS301" s="128"/>
      <c r="IT301" s="128"/>
      <c r="IU301" s="128"/>
      <c r="IV301" s="128"/>
      <c r="IW301" s="128"/>
      <c r="IX301" s="128"/>
      <c r="IY301" s="128"/>
      <c r="IZ301" s="128"/>
      <c r="JA301" s="128"/>
      <c r="JB301" s="128"/>
      <c r="JC301" s="128"/>
      <c r="JD301" s="128"/>
      <c r="JE301" s="128"/>
      <c r="JF301" s="128"/>
      <c r="JG301" s="128"/>
      <c r="JH301" s="128"/>
      <c r="JI301" s="128"/>
      <c r="JJ301" s="128"/>
      <c r="JK301" s="128"/>
      <c r="JL301" s="128"/>
      <c r="JM301" s="128"/>
      <c r="JN301" s="128"/>
      <c r="JO301" s="128"/>
      <c r="JP301" s="128"/>
      <c r="JQ301" s="128"/>
      <c r="JR301" s="128"/>
      <c r="JS301" s="128"/>
      <c r="JT301" s="128"/>
      <c r="JU301" s="128"/>
      <c r="JV301" s="128"/>
      <c r="JW301" s="128"/>
      <c r="JX301" s="128"/>
      <c r="JY301" s="128"/>
      <c r="JZ301" s="128"/>
      <c r="KA301" s="128"/>
      <c r="KB301" s="128"/>
      <c r="KC301" s="128"/>
      <c r="KD301" s="128"/>
      <c r="KE301" s="128"/>
      <c r="KF301" s="128"/>
      <c r="KG301" s="128"/>
      <c r="KH301" s="128"/>
      <c r="KI301" s="128"/>
      <c r="KJ301" s="128"/>
      <c r="KK301" s="128"/>
      <c r="KL301" s="128"/>
      <c r="KM301" s="128"/>
      <c r="KN301" s="128"/>
      <c r="KO301" s="128"/>
      <c r="KP301" s="128"/>
      <c r="KQ301" s="128"/>
      <c r="KR301" s="128"/>
      <c r="KS301" s="128"/>
      <c r="KT301" s="128"/>
      <c r="KU301" s="128"/>
      <c r="KV301" s="128"/>
      <c r="KW301" s="128"/>
      <c r="KX301" s="128"/>
      <c r="KY301" s="128"/>
      <c r="KZ301" s="128"/>
      <c r="LA301" s="128"/>
      <c r="LB301" s="128"/>
      <c r="LC301" s="128"/>
      <c r="LD301" s="128"/>
      <c r="LE301" s="128"/>
      <c r="LF301" s="128"/>
      <c r="LG301" s="128"/>
      <c r="LH301" s="128"/>
      <c r="LI301" s="128"/>
      <c r="LJ301" s="128"/>
      <c r="LK301" s="128"/>
      <c r="LL301" s="128"/>
      <c r="LM301" s="128"/>
      <c r="LN301" s="128"/>
      <c r="LO301" s="128"/>
      <c r="LP301" s="128"/>
      <c r="LQ301" s="128"/>
      <c r="LR301" s="128"/>
      <c r="LS301" s="128"/>
      <c r="LT301" s="128"/>
      <c r="LU301" s="128"/>
      <c r="LV301" s="128"/>
      <c r="LW301" s="128"/>
      <c r="LX301" s="128"/>
      <c r="LY301" s="128"/>
      <c r="LZ301" s="128"/>
      <c r="MA301" s="128"/>
      <c r="MB301" s="128"/>
      <c r="MC301" s="128"/>
      <c r="MD301" s="128"/>
      <c r="ME301" s="128"/>
      <c r="MF301" s="128"/>
      <c r="MG301" s="128"/>
      <c r="MH301" s="128"/>
      <c r="MI301" s="128"/>
      <c r="MJ301" s="128"/>
      <c r="MK301" s="128"/>
      <c r="ML301" s="128"/>
      <c r="MM301" s="128"/>
      <c r="MN301" s="128"/>
      <c r="MO301" s="128"/>
      <c r="MP301" s="128"/>
      <c r="MQ301" s="128"/>
      <c r="MR301" s="128"/>
      <c r="MS301" s="128"/>
      <c r="MT301" s="128"/>
      <c r="MU301" s="128"/>
      <c r="MV301" s="128"/>
      <c r="MW301" s="128"/>
      <c r="MX301" s="128"/>
      <c r="MY301" s="128"/>
      <c r="MZ301" s="128"/>
      <c r="NA301" s="128"/>
      <c r="NB301" s="128"/>
      <c r="NC301" s="128"/>
      <c r="ND301" s="128"/>
      <c r="NE301" s="128"/>
      <c r="NF301" s="128"/>
      <c r="NG301" s="128"/>
      <c r="NH301" s="128"/>
      <c r="NI301" s="128"/>
      <c r="NJ301" s="128"/>
      <c r="NK301" s="128"/>
      <c r="NL301" s="128"/>
      <c r="NM301" s="128"/>
      <c r="NN301" s="128"/>
      <c r="NO301" s="128"/>
      <c r="NP301" s="128"/>
      <c r="NQ301" s="128"/>
      <c r="NR301" s="128"/>
      <c r="NS301" s="128"/>
      <c r="NT301" s="128"/>
      <c r="NU301" s="128"/>
      <c r="NV301" s="128"/>
      <c r="NW301" s="128"/>
      <c r="NX301" s="128"/>
      <c r="NY301" s="128"/>
      <c r="NZ301" s="128"/>
      <c r="OA301" s="128"/>
      <c r="OB301" s="128"/>
      <c r="OC301" s="128"/>
      <c r="OD301" s="128"/>
      <c r="OE301" s="128"/>
      <c r="OF301" s="128"/>
      <c r="OG301" s="128"/>
      <c r="OH301" s="128"/>
      <c r="OI301" s="128"/>
      <c r="OJ301" s="128"/>
      <c r="OK301" s="128"/>
      <c r="OL301" s="128"/>
      <c r="OM301" s="128"/>
      <c r="ON301" s="128"/>
      <c r="OO301" s="128"/>
      <c r="OP301" s="128"/>
      <c r="OQ301" s="128"/>
      <c r="OR301" s="128"/>
      <c r="OS301" s="128"/>
      <c r="OT301" s="128"/>
      <c r="OU301" s="128"/>
      <c r="OV301" s="128"/>
      <c r="OW301" s="128"/>
      <c r="OX301" s="128"/>
      <c r="OY301" s="128"/>
      <c r="OZ301" s="128"/>
      <c r="PA301" s="128"/>
      <c r="PB301" s="128"/>
      <c r="PC301" s="128"/>
      <c r="PD301" s="128"/>
      <c r="PE301" s="128"/>
      <c r="PF301" s="128"/>
      <c r="PG301" s="128"/>
      <c r="PH301" s="128"/>
      <c r="PI301" s="128"/>
      <c r="PJ301" s="128"/>
      <c r="PK301" s="128"/>
      <c r="PL301" s="128"/>
      <c r="PM301" s="128"/>
      <c r="PN301" s="128"/>
      <c r="PO301" s="128"/>
      <c r="PP301" s="128"/>
      <c r="PQ301" s="128"/>
      <c r="PR301" s="128"/>
      <c r="PS301" s="128"/>
      <c r="PT301" s="128"/>
      <c r="PU301" s="128"/>
      <c r="PV301" s="128"/>
      <c r="PW301" s="128"/>
      <c r="PX301" s="128"/>
      <c r="PY301" s="128"/>
      <c r="PZ301" s="128"/>
      <c r="QA301" s="128"/>
      <c r="QB301" s="128"/>
      <c r="QC301" s="128"/>
      <c r="QD301" s="128"/>
      <c r="QE301" s="128"/>
      <c r="QF301" s="128"/>
      <c r="QG301" s="128"/>
      <c r="QH301" s="128"/>
      <c r="QI301" s="128"/>
      <c r="QJ301" s="128"/>
      <c r="QK301" s="128"/>
      <c r="QL301" s="128"/>
      <c r="QM301" s="128"/>
      <c r="QN301" s="128"/>
      <c r="QO301" s="128"/>
      <c r="QP301" s="128"/>
      <c r="QQ301" s="128"/>
      <c r="QR301" s="128"/>
      <c r="QS301" s="128"/>
      <c r="QT301" s="128"/>
      <c r="QU301" s="128"/>
      <c r="QV301" s="128"/>
      <c r="QW301" s="128"/>
      <c r="QX301" s="128"/>
      <c r="QY301" s="128"/>
      <c r="QZ301" s="128"/>
      <c r="RA301" s="128"/>
      <c r="RB301" s="128"/>
      <c r="RC301" s="128"/>
      <c r="RD301" s="128"/>
      <c r="RE301" s="128"/>
      <c r="RF301" s="128"/>
      <c r="RG301" s="128"/>
      <c r="RH301" s="128"/>
      <c r="RI301" s="128"/>
      <c r="RJ301" s="128"/>
      <c r="RK301" s="128"/>
      <c r="RL301" s="128"/>
      <c r="RM301" s="128"/>
      <c r="RN301" s="128"/>
      <c r="RO301" s="128"/>
      <c r="RP301" s="128"/>
      <c r="RQ301" s="128"/>
      <c r="RR301" s="128"/>
      <c r="RS301" s="128"/>
      <c r="RT301" s="128"/>
      <c r="RU301" s="128"/>
      <c r="RV301" s="128"/>
      <c r="RW301" s="128"/>
      <c r="RX301" s="128"/>
      <c r="RY301" s="128"/>
      <c r="RZ301" s="128"/>
      <c r="SA301" s="128"/>
      <c r="SB301" s="128"/>
      <c r="SC301" s="128"/>
      <c r="SD301" s="128"/>
      <c r="SE301" s="128"/>
      <c r="SF301" s="128"/>
      <c r="SG301" s="128"/>
      <c r="SH301" s="128"/>
      <c r="SI301" s="128"/>
      <c r="SJ301" s="128"/>
      <c r="SK301" s="128"/>
      <c r="SL301" s="128"/>
      <c r="SM301" s="128"/>
      <c r="SN301" s="128"/>
      <c r="SO301" s="128"/>
      <c r="SP301" s="128"/>
      <c r="SQ301" s="128"/>
      <c r="SR301" s="128"/>
      <c r="SS301" s="128"/>
      <c r="ST301" s="128"/>
      <c r="SU301" s="128"/>
      <c r="SV301" s="128"/>
      <c r="SW301" s="128"/>
      <c r="SX301" s="128"/>
      <c r="SY301" s="128"/>
      <c r="SZ301" s="128"/>
      <c r="TA301" s="128"/>
      <c r="TB301" s="128"/>
      <c r="TC301" s="128"/>
      <c r="TD301" s="128"/>
      <c r="TE301" s="128"/>
      <c r="TF301" s="128"/>
      <c r="TG301" s="128"/>
      <c r="TH301" s="128"/>
      <c r="TI301" s="128"/>
      <c r="TJ301" s="128"/>
      <c r="TK301" s="128"/>
      <c r="TL301" s="128"/>
      <c r="TM301" s="128"/>
      <c r="TN301" s="128"/>
      <c r="TO301" s="128"/>
      <c r="TP301" s="128"/>
      <c r="TQ301" s="128"/>
      <c r="TR301" s="128"/>
      <c r="TS301" s="128"/>
      <c r="TT301" s="128"/>
      <c r="TU301" s="128"/>
      <c r="TV301" s="128"/>
      <c r="TW301" s="128"/>
      <c r="TX301" s="128"/>
      <c r="TY301" s="128"/>
      <c r="TZ301" s="128"/>
      <c r="UA301" s="128"/>
      <c r="UB301" s="128"/>
      <c r="UC301" s="128"/>
      <c r="UD301" s="128"/>
      <c r="UE301" s="128"/>
      <c r="UF301" s="128"/>
      <c r="UG301" s="128"/>
      <c r="UH301" s="128"/>
      <c r="UI301" s="128"/>
      <c r="UJ301" s="128"/>
      <c r="UK301" s="128"/>
      <c r="UL301" s="128"/>
      <c r="UM301" s="128"/>
      <c r="UN301" s="128"/>
      <c r="UO301" s="128"/>
      <c r="UP301" s="128"/>
      <c r="UQ301" s="128"/>
      <c r="UR301" s="128"/>
      <c r="US301" s="128"/>
      <c r="UT301" s="128"/>
      <c r="UU301" s="128"/>
      <c r="UV301" s="128"/>
      <c r="UW301" s="128"/>
      <c r="UX301" s="128"/>
      <c r="UY301" s="128"/>
      <c r="UZ301" s="128"/>
      <c r="VA301" s="128"/>
      <c r="VB301" s="128"/>
      <c r="VC301" s="128"/>
      <c r="VD301" s="128"/>
      <c r="VE301" s="128"/>
      <c r="VF301" s="128"/>
      <c r="VG301" s="128"/>
      <c r="VH301" s="128"/>
      <c r="VI301" s="128"/>
      <c r="VJ301" s="128"/>
      <c r="VK301" s="128"/>
      <c r="VL301" s="128"/>
      <c r="VM301" s="128"/>
      <c r="VN301" s="128"/>
      <c r="VO301" s="128"/>
      <c r="VP301" s="128"/>
      <c r="VQ301" s="128"/>
      <c r="VR301" s="128"/>
      <c r="VS301" s="128"/>
      <c r="VT301" s="128"/>
      <c r="VU301" s="128"/>
      <c r="VV301" s="128"/>
      <c r="VW301" s="128"/>
      <c r="VX301" s="128"/>
      <c r="VY301" s="128"/>
      <c r="VZ301" s="128"/>
      <c r="WA301" s="128"/>
      <c r="WB301" s="128"/>
      <c r="WC301" s="128"/>
      <c r="WD301" s="128"/>
      <c r="WE301" s="128"/>
      <c r="WF301" s="128"/>
      <c r="WG301" s="128"/>
      <c r="WH301" s="128"/>
      <c r="WI301" s="128"/>
      <c r="WJ301" s="128"/>
      <c r="WK301" s="128"/>
      <c r="WL301" s="128"/>
      <c r="WM301" s="128"/>
      <c r="WN301" s="128"/>
      <c r="WO301" s="128"/>
      <c r="WP301" s="128"/>
      <c r="WQ301" s="128"/>
      <c r="WR301" s="128"/>
      <c r="WS301" s="128"/>
      <c r="WT301" s="128"/>
      <c r="WU301" s="128"/>
      <c r="WV301" s="128"/>
      <c r="WW301" s="128"/>
      <c r="WX301" s="128"/>
      <c r="WY301" s="128"/>
      <c r="WZ301" s="128"/>
      <c r="XA301" s="128"/>
      <c r="XB301" s="128"/>
      <c r="XC301" s="128"/>
      <c r="XD301" s="128"/>
      <c r="XE301" s="128"/>
      <c r="XF301" s="128"/>
      <c r="XG301" s="128"/>
      <c r="XH301" s="128"/>
      <c r="XI301" s="128"/>
      <c r="XJ301" s="128"/>
      <c r="XK301" s="128"/>
      <c r="XL301" s="128"/>
      <c r="XM301" s="128"/>
      <c r="XN301" s="128"/>
      <c r="XO301" s="128"/>
      <c r="XP301" s="128"/>
      <c r="XQ301" s="128"/>
      <c r="XR301" s="128"/>
      <c r="XS301" s="128"/>
      <c r="XT301" s="128"/>
      <c r="XU301" s="128"/>
      <c r="XV301" s="128"/>
      <c r="XW301" s="128"/>
      <c r="XX301" s="128"/>
      <c r="XY301" s="128"/>
      <c r="XZ301" s="128"/>
      <c r="YA301" s="128"/>
      <c r="YB301" s="128"/>
      <c r="YC301" s="128"/>
      <c r="YD301" s="128"/>
      <c r="YE301" s="128"/>
      <c r="YF301" s="128"/>
      <c r="YG301" s="128"/>
      <c r="YH301" s="128"/>
      <c r="YI301" s="128"/>
      <c r="YJ301" s="128"/>
      <c r="YK301" s="128"/>
      <c r="YL301" s="128"/>
      <c r="YM301" s="128"/>
      <c r="YN301" s="128"/>
      <c r="YO301" s="128"/>
      <c r="YP301" s="128"/>
      <c r="YQ301" s="128"/>
      <c r="YR301" s="128"/>
      <c r="YS301" s="128"/>
      <c r="YT301" s="128"/>
      <c r="YU301" s="128"/>
      <c r="YV301" s="128"/>
      <c r="YW301" s="128"/>
      <c r="YX301" s="128"/>
      <c r="YY301" s="128"/>
      <c r="YZ301" s="128"/>
      <c r="ZA301" s="128"/>
      <c r="ZB301" s="128"/>
      <c r="ZC301" s="128"/>
      <c r="ZD301" s="128"/>
      <c r="ZE301" s="128"/>
      <c r="ZF301" s="128"/>
      <c r="ZG301" s="128"/>
      <c r="ZH301" s="128"/>
      <c r="ZI301" s="128"/>
      <c r="ZJ301" s="128"/>
      <c r="ZK301" s="128"/>
      <c r="ZL301" s="128"/>
      <c r="ZM301" s="128"/>
      <c r="ZN301" s="128"/>
      <c r="ZO301" s="128"/>
      <c r="ZP301" s="128"/>
      <c r="ZQ301" s="128"/>
      <c r="ZR301" s="128"/>
      <c r="ZS301" s="128"/>
      <c r="ZT301" s="128"/>
      <c r="ZU301" s="128"/>
      <c r="ZV301" s="128"/>
      <c r="ZW301" s="128"/>
      <c r="ZX301" s="128"/>
      <c r="ZY301" s="128"/>
      <c r="ZZ301" s="128"/>
      <c r="AAA301" s="128"/>
      <c r="AAB301" s="128"/>
      <c r="AAC301" s="128"/>
      <c r="AAD301" s="128"/>
      <c r="AAE301" s="128"/>
      <c r="AAF301" s="128"/>
      <c r="AAG301" s="128"/>
      <c r="AAH301" s="128"/>
      <c r="AAI301" s="128"/>
      <c r="AAJ301" s="128"/>
      <c r="AAK301" s="128"/>
      <c r="AAL301" s="128"/>
      <c r="AAM301" s="128"/>
      <c r="AAN301" s="128"/>
      <c r="AAO301" s="128"/>
      <c r="AAP301" s="128"/>
      <c r="AAQ301" s="128"/>
      <c r="AAR301" s="128"/>
      <c r="AAS301" s="128"/>
      <c r="AAT301" s="128"/>
      <c r="AAU301" s="128"/>
      <c r="AAV301" s="128"/>
      <c r="AAW301" s="128"/>
      <c r="AAX301" s="128"/>
      <c r="AAY301" s="128"/>
      <c r="AAZ301" s="128"/>
      <c r="ABA301" s="128"/>
      <c r="ABB301" s="128"/>
      <c r="ABC301" s="128"/>
      <c r="ABD301" s="128"/>
      <c r="ABE301" s="128"/>
      <c r="ABF301" s="128"/>
      <c r="ABG301" s="128"/>
      <c r="ABH301" s="128"/>
      <c r="ABI301" s="128"/>
      <c r="ABJ301" s="128"/>
      <c r="ABK301" s="128"/>
      <c r="ABL301" s="128"/>
      <c r="ABM301" s="128"/>
      <c r="ABN301" s="128"/>
      <c r="ABO301" s="128"/>
      <c r="ABP301" s="128"/>
      <c r="ABQ301" s="128"/>
      <c r="ABR301" s="128"/>
      <c r="ABS301" s="128"/>
      <c r="ABT301" s="128"/>
      <c r="ABU301" s="128"/>
      <c r="ABV301" s="128"/>
      <c r="ABW301" s="128"/>
      <c r="ABX301" s="128"/>
      <c r="ABY301" s="128"/>
      <c r="ABZ301" s="128"/>
      <c r="ACA301" s="128"/>
      <c r="ACB301" s="128"/>
      <c r="ACC301" s="128"/>
      <c r="ACD301" s="128"/>
      <c r="ACE301" s="128"/>
      <c r="ACF301" s="128"/>
      <c r="ACG301" s="128"/>
      <c r="ACH301" s="128"/>
      <c r="ACI301" s="128"/>
      <c r="ACJ301" s="128"/>
      <c r="ACK301" s="128"/>
      <c r="ACL301" s="128"/>
      <c r="ACM301" s="128"/>
      <c r="ACN301" s="128"/>
      <c r="ACO301" s="128"/>
      <c r="ACP301" s="128"/>
      <c r="ACQ301" s="128"/>
      <c r="ACR301" s="128"/>
      <c r="ACS301" s="128"/>
      <c r="ACT301" s="128"/>
      <c r="ACU301" s="128"/>
      <c r="ACV301" s="128"/>
      <c r="ACW301" s="128"/>
      <c r="ACX301" s="128"/>
      <c r="ACY301" s="128"/>
      <c r="ACZ301" s="128"/>
      <c r="ADA301" s="128"/>
      <c r="ADB301" s="128"/>
      <c r="ADC301" s="128"/>
      <c r="ADD301" s="128"/>
      <c r="ADE301" s="128"/>
      <c r="ADF301" s="128"/>
      <c r="ADG301" s="128"/>
      <c r="ADH301" s="128"/>
      <c r="ADI301" s="128"/>
      <c r="ADJ301" s="128"/>
      <c r="ADK301" s="128"/>
      <c r="ADL301" s="128"/>
      <c r="ADM301" s="128"/>
      <c r="ADN301" s="128"/>
      <c r="ADO301" s="128"/>
      <c r="ADP301" s="128"/>
      <c r="ADQ301" s="128"/>
      <c r="ADR301" s="128"/>
      <c r="ADS301" s="128"/>
      <c r="ADT301" s="128"/>
      <c r="ADU301" s="128"/>
      <c r="ADV301" s="128"/>
      <c r="ADW301" s="128"/>
      <c r="ADX301" s="128"/>
      <c r="ADY301" s="128"/>
      <c r="ADZ301" s="128"/>
      <c r="AEA301" s="128"/>
      <c r="AEB301" s="128"/>
      <c r="AEC301" s="128"/>
      <c r="AED301" s="128"/>
      <c r="AEE301" s="128"/>
      <c r="AEF301" s="128"/>
      <c r="AEG301" s="128"/>
      <c r="AEH301" s="128"/>
      <c r="AEI301" s="128"/>
      <c r="AEJ301" s="128"/>
      <c r="AEK301" s="128"/>
      <c r="AEL301" s="128"/>
      <c r="AEM301" s="128"/>
      <c r="AEN301" s="128"/>
      <c r="AEO301" s="128"/>
      <c r="AEP301" s="128"/>
      <c r="AEQ301" s="128"/>
      <c r="AER301" s="128"/>
      <c r="AES301" s="128"/>
      <c r="AET301" s="128"/>
      <c r="AEU301" s="128"/>
      <c r="AEV301" s="128"/>
      <c r="AEW301" s="128"/>
      <c r="AEX301" s="128"/>
      <c r="AEY301" s="128"/>
      <c r="AEZ301" s="128"/>
      <c r="AFA301" s="128"/>
      <c r="AFB301" s="128"/>
      <c r="AFC301" s="128"/>
      <c r="AFD301" s="128"/>
      <c r="AFE301" s="128"/>
      <c r="AFF301" s="128"/>
      <c r="AFG301" s="128"/>
      <c r="AFH301" s="128"/>
      <c r="AFI301" s="128"/>
      <c r="AFJ301" s="128"/>
      <c r="AFK301" s="128"/>
      <c r="AFL301" s="128"/>
      <c r="AFM301" s="128"/>
      <c r="AFN301" s="128"/>
      <c r="AFO301" s="128"/>
      <c r="AFP301" s="128"/>
      <c r="AFQ301" s="128"/>
      <c r="AFR301" s="128"/>
      <c r="AFS301" s="128"/>
      <c r="AFT301" s="128"/>
      <c r="AFU301" s="128"/>
      <c r="AFV301" s="128"/>
      <c r="AFW301" s="128"/>
      <c r="AFX301" s="128"/>
      <c r="AFY301" s="128"/>
      <c r="AFZ301" s="128"/>
      <c r="AGA301" s="128"/>
      <c r="AGB301" s="128"/>
      <c r="AGC301" s="128"/>
      <c r="AGD301" s="128"/>
      <c r="AGE301" s="128"/>
      <c r="AGF301" s="128"/>
      <c r="AGG301" s="128"/>
      <c r="AGH301" s="128"/>
      <c r="AGI301" s="128"/>
      <c r="AGJ301" s="128"/>
      <c r="AGK301" s="128"/>
      <c r="AGL301" s="128"/>
      <c r="AGM301" s="128"/>
      <c r="AGN301" s="128"/>
      <c r="AGO301" s="128"/>
      <c r="AGP301" s="128"/>
      <c r="AGQ301" s="128"/>
      <c r="AGR301" s="128"/>
      <c r="AGS301" s="128"/>
      <c r="AGT301" s="128"/>
      <c r="AGU301" s="128"/>
      <c r="AGV301" s="128"/>
      <c r="AGW301" s="128"/>
      <c r="AGX301" s="128"/>
      <c r="AGY301" s="128"/>
      <c r="AGZ301" s="128"/>
      <c r="AHA301" s="128"/>
      <c r="AHB301" s="128"/>
      <c r="AHC301" s="128"/>
      <c r="AHD301" s="128"/>
      <c r="AHE301" s="128"/>
      <c r="AHF301" s="128"/>
      <c r="AHG301" s="128"/>
      <c r="AHH301" s="128"/>
      <c r="AHI301" s="128"/>
      <c r="AHJ301" s="128"/>
      <c r="AHK301" s="128"/>
      <c r="AHL301" s="128"/>
      <c r="AHM301" s="128"/>
      <c r="AHN301" s="128"/>
      <c r="AHO301" s="128"/>
      <c r="AHP301" s="128"/>
      <c r="AHQ301" s="128"/>
      <c r="AHR301" s="128"/>
      <c r="AHS301" s="128"/>
      <c r="AHT301" s="128"/>
      <c r="AHU301" s="128"/>
      <c r="AHV301" s="128"/>
      <c r="AHW301" s="128"/>
      <c r="AHX301" s="128"/>
      <c r="AHY301" s="128"/>
      <c r="AHZ301" s="128"/>
      <c r="AIA301" s="128"/>
      <c r="AIB301" s="128"/>
      <c r="AIC301" s="128"/>
      <c r="AID301" s="128"/>
      <c r="AIE301" s="128"/>
      <c r="AIF301" s="128"/>
      <c r="AIG301" s="128"/>
      <c r="AIH301" s="128"/>
      <c r="AII301" s="128"/>
      <c r="AIJ301" s="128"/>
      <c r="AIK301" s="128"/>
      <c r="AIL301" s="128"/>
      <c r="AIM301" s="128"/>
      <c r="AIN301" s="128"/>
      <c r="AIO301" s="128"/>
      <c r="AIP301" s="128"/>
      <c r="AIQ301" s="128"/>
      <c r="AIR301" s="128"/>
      <c r="AIS301" s="128"/>
      <c r="AIT301" s="128"/>
      <c r="AIU301" s="128"/>
      <c r="AIV301" s="128"/>
      <c r="AIW301" s="128"/>
      <c r="AIX301" s="128"/>
      <c r="AIY301" s="128"/>
      <c r="AIZ301" s="128"/>
      <c r="AJA301" s="128"/>
      <c r="AJB301" s="128"/>
      <c r="AJC301" s="128"/>
      <c r="AJD301" s="128"/>
      <c r="AJE301" s="128"/>
      <c r="AJF301" s="128"/>
      <c r="AJG301" s="128"/>
      <c r="AJH301" s="128"/>
      <c r="AJI301" s="128"/>
      <c r="AJJ301" s="128"/>
      <c r="AJK301" s="128"/>
      <c r="AJL301" s="128"/>
      <c r="AJM301" s="128"/>
      <c r="AJN301" s="128"/>
      <c r="AJO301" s="128"/>
      <c r="AJP301" s="128"/>
      <c r="AJQ301" s="128"/>
      <c r="AJR301" s="128"/>
      <c r="AJS301" s="128"/>
      <c r="AJT301" s="128"/>
      <c r="AJU301" s="128"/>
      <c r="AJV301" s="128"/>
      <c r="AJW301" s="128"/>
      <c r="AJX301" s="128"/>
      <c r="AJY301" s="128"/>
      <c r="AJZ301" s="128"/>
      <c r="AKA301" s="128"/>
      <c r="AKB301" s="128"/>
      <c r="AKC301" s="128"/>
      <c r="AKD301" s="128"/>
      <c r="AKE301" s="128"/>
      <c r="AKF301" s="128"/>
      <c r="AKG301" s="128"/>
      <c r="AKH301" s="128"/>
      <c r="AKI301" s="128"/>
      <c r="AKJ301" s="128"/>
      <c r="AKK301" s="128"/>
      <c r="AKL301" s="128"/>
      <c r="AKM301" s="128"/>
      <c r="AKN301" s="128"/>
      <c r="AKO301" s="128"/>
      <c r="AKP301" s="128"/>
      <c r="AKQ301" s="128"/>
      <c r="AKR301" s="128"/>
      <c r="AKS301" s="128"/>
      <c r="AKT301" s="128"/>
      <c r="AKU301" s="128"/>
      <c r="AKV301" s="128"/>
      <c r="AKW301" s="128"/>
      <c r="AKX301" s="128"/>
      <c r="AKY301" s="128"/>
      <c r="AKZ301" s="128"/>
      <c r="ALA301" s="128"/>
      <c r="ALB301" s="128"/>
      <c r="ALC301" s="128"/>
      <c r="ALD301" s="128"/>
      <c r="ALE301" s="128"/>
      <c r="ALF301" s="128"/>
      <c r="ALG301" s="128"/>
      <c r="ALH301" s="128"/>
      <c r="ALI301" s="128"/>
      <c r="ALJ301" s="128"/>
      <c r="ALK301" s="128"/>
      <c r="ALL301" s="128"/>
      <c r="ALM301" s="128"/>
      <c r="ALN301" s="128"/>
      <c r="ALO301" s="128"/>
      <c r="ALP301" s="128"/>
      <c r="ALQ301" s="128"/>
      <c r="ALR301" s="128"/>
      <c r="ALS301" s="128"/>
      <c r="ALT301" s="128"/>
      <c r="ALU301" s="128"/>
      <c r="ALV301" s="128"/>
      <c r="ALW301" s="128"/>
      <c r="ALX301" s="128"/>
      <c r="ALY301" s="128"/>
      <c r="ALZ301" s="128"/>
      <c r="AMA301" s="128"/>
      <c r="AMB301" s="128"/>
      <c r="AMC301" s="128"/>
      <c r="AMD301" s="128"/>
      <c r="AME301" s="128"/>
      <c r="AMF301" s="128"/>
      <c r="AMG301" s="128"/>
      <c r="AMH301" s="128"/>
    </row>
    <row r="302" spans="1:1022" ht="15" customHeight="1" x14ac:dyDescent="0.3">
      <c r="A302" s="130" t="s">
        <v>19</v>
      </c>
      <c r="B302" s="157" t="s">
        <v>20</v>
      </c>
      <c r="C302" s="157"/>
      <c r="D302" s="176"/>
      <c r="E302" s="173"/>
      <c r="F302" s="177"/>
      <c r="G302" s="177"/>
      <c r="H302" s="176"/>
      <c r="I302" s="176"/>
      <c r="J302" s="178"/>
      <c r="K302" s="178"/>
      <c r="L302" s="178"/>
      <c r="M302" s="178"/>
      <c r="N302" s="178"/>
      <c r="O302" s="17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28"/>
      <c r="BT302" s="128"/>
      <c r="BU302" s="128"/>
      <c r="BV302" s="128"/>
      <c r="BW302" s="128"/>
      <c r="BX302" s="128"/>
      <c r="BY302" s="128"/>
      <c r="BZ302" s="128"/>
      <c r="CA302" s="128"/>
      <c r="CB302" s="128"/>
      <c r="CC302" s="128"/>
      <c r="CD302" s="128"/>
      <c r="CE302" s="128"/>
      <c r="CF302" s="128"/>
      <c r="CG302" s="128"/>
      <c r="CH302" s="128"/>
      <c r="CI302" s="128"/>
      <c r="CJ302" s="128"/>
      <c r="CK302" s="128"/>
      <c r="CL302" s="128"/>
      <c r="CM302" s="128"/>
      <c r="CN302" s="128"/>
      <c r="CO302" s="128"/>
      <c r="CP302" s="128"/>
      <c r="CQ302" s="128"/>
      <c r="CR302" s="128"/>
      <c r="CS302" s="128"/>
      <c r="CT302" s="128"/>
      <c r="CU302" s="128"/>
      <c r="CV302" s="128"/>
      <c r="CW302" s="128"/>
      <c r="CX302" s="128"/>
      <c r="CY302" s="128"/>
      <c r="CZ302" s="128"/>
      <c r="DA302" s="128"/>
      <c r="DB302" s="128"/>
      <c r="DC302" s="128"/>
      <c r="DD302" s="128"/>
      <c r="DE302" s="128"/>
      <c r="DF302" s="128"/>
      <c r="DG302" s="128"/>
      <c r="DH302" s="128"/>
      <c r="DI302" s="128"/>
      <c r="DJ302" s="128"/>
      <c r="DK302" s="128"/>
      <c r="DL302" s="128"/>
      <c r="DM302" s="128"/>
      <c r="DN302" s="128"/>
      <c r="DO302" s="128"/>
      <c r="DP302" s="128"/>
      <c r="DQ302" s="128"/>
      <c r="DR302" s="128"/>
      <c r="DS302" s="128"/>
      <c r="DT302" s="128"/>
      <c r="DU302" s="128"/>
      <c r="DV302" s="128"/>
      <c r="DW302" s="128"/>
      <c r="DX302" s="128"/>
      <c r="DY302" s="128"/>
      <c r="DZ302" s="128"/>
      <c r="EA302" s="128"/>
      <c r="EB302" s="128"/>
      <c r="EC302" s="128"/>
      <c r="ED302" s="128"/>
      <c r="EE302" s="128"/>
      <c r="EF302" s="128"/>
      <c r="EG302" s="128"/>
      <c r="EH302" s="128"/>
      <c r="EI302" s="128"/>
      <c r="EJ302" s="128"/>
      <c r="EK302" s="128"/>
      <c r="EL302" s="128"/>
      <c r="EM302" s="128"/>
      <c r="EN302" s="128"/>
      <c r="EO302" s="128"/>
      <c r="EP302" s="128"/>
      <c r="EQ302" s="128"/>
      <c r="ER302" s="128"/>
      <c r="ES302" s="128"/>
      <c r="ET302" s="128"/>
      <c r="EU302" s="128"/>
      <c r="EV302" s="128"/>
      <c r="EW302" s="128"/>
      <c r="EX302" s="128"/>
      <c r="EY302" s="128"/>
      <c r="EZ302" s="128"/>
      <c r="FA302" s="128"/>
      <c r="FB302" s="128"/>
      <c r="FC302" s="128"/>
      <c r="FD302" s="128"/>
      <c r="FE302" s="128"/>
      <c r="FF302" s="128"/>
      <c r="FG302" s="128"/>
      <c r="FH302" s="128"/>
      <c r="FI302" s="128"/>
      <c r="FJ302" s="128"/>
      <c r="FK302" s="128"/>
      <c r="FL302" s="128"/>
      <c r="FM302" s="128"/>
      <c r="FN302" s="128"/>
      <c r="FO302" s="128"/>
      <c r="FP302" s="128"/>
      <c r="FQ302" s="128"/>
      <c r="FR302" s="128"/>
      <c r="FS302" s="128"/>
      <c r="FT302" s="128"/>
      <c r="FU302" s="128"/>
      <c r="FV302" s="128"/>
      <c r="FW302" s="128"/>
      <c r="FX302" s="128"/>
      <c r="FY302" s="128"/>
      <c r="FZ302" s="128"/>
      <c r="GA302" s="128"/>
      <c r="GB302" s="128"/>
      <c r="GC302" s="128"/>
      <c r="GD302" s="128"/>
      <c r="GE302" s="128"/>
      <c r="GF302" s="128"/>
      <c r="GG302" s="128"/>
      <c r="GH302" s="128"/>
      <c r="GI302" s="128"/>
      <c r="GJ302" s="128"/>
      <c r="GK302" s="128"/>
      <c r="GL302" s="128"/>
      <c r="GM302" s="128"/>
      <c r="GN302" s="128"/>
      <c r="GO302" s="128"/>
      <c r="GP302" s="128"/>
      <c r="GQ302" s="128"/>
      <c r="GR302" s="128"/>
      <c r="GS302" s="128"/>
      <c r="GT302" s="128"/>
      <c r="GU302" s="128"/>
      <c r="GV302" s="128"/>
      <c r="GW302" s="128"/>
      <c r="GX302" s="128"/>
      <c r="GY302" s="128"/>
      <c r="GZ302" s="128"/>
      <c r="HA302" s="128"/>
      <c r="HB302" s="128"/>
      <c r="HC302" s="128"/>
      <c r="HD302" s="128"/>
      <c r="HE302" s="128"/>
      <c r="HF302" s="128"/>
      <c r="HG302" s="128"/>
      <c r="HH302" s="128"/>
      <c r="HI302" s="128"/>
      <c r="HJ302" s="128"/>
      <c r="HK302" s="128"/>
      <c r="HL302" s="128"/>
      <c r="HM302" s="128"/>
      <c r="HN302" s="128"/>
      <c r="HO302" s="128"/>
      <c r="HP302" s="128"/>
      <c r="HQ302" s="128"/>
      <c r="HR302" s="128"/>
      <c r="HS302" s="128"/>
      <c r="HT302" s="128"/>
      <c r="HU302" s="128"/>
      <c r="HV302" s="128"/>
      <c r="HW302" s="128"/>
      <c r="HX302" s="128"/>
      <c r="HY302" s="128"/>
      <c r="HZ302" s="128"/>
      <c r="IA302" s="128"/>
      <c r="IB302" s="128"/>
      <c r="IC302" s="128"/>
      <c r="ID302" s="128"/>
      <c r="IE302" s="128"/>
      <c r="IF302" s="128"/>
      <c r="IG302" s="128"/>
      <c r="IH302" s="128"/>
      <c r="II302" s="128"/>
      <c r="IJ302" s="128"/>
      <c r="IK302" s="128"/>
      <c r="IL302" s="128"/>
      <c r="IM302" s="128"/>
      <c r="IN302" s="128"/>
      <c r="IO302" s="128"/>
      <c r="IP302" s="128"/>
      <c r="IQ302" s="128"/>
      <c r="IR302" s="128"/>
      <c r="IS302" s="128"/>
      <c r="IT302" s="128"/>
      <c r="IU302" s="128"/>
      <c r="IV302" s="128"/>
      <c r="IW302" s="128"/>
      <c r="IX302" s="128"/>
      <c r="IY302" s="128"/>
      <c r="IZ302" s="128"/>
      <c r="JA302" s="128"/>
      <c r="JB302" s="128"/>
      <c r="JC302" s="128"/>
      <c r="JD302" s="128"/>
      <c r="JE302" s="128"/>
      <c r="JF302" s="128"/>
      <c r="JG302" s="128"/>
      <c r="JH302" s="128"/>
      <c r="JI302" s="128"/>
      <c r="JJ302" s="128"/>
      <c r="JK302" s="128"/>
      <c r="JL302" s="128"/>
      <c r="JM302" s="128"/>
      <c r="JN302" s="128"/>
      <c r="JO302" s="128"/>
      <c r="JP302" s="128"/>
      <c r="JQ302" s="128"/>
      <c r="JR302" s="128"/>
      <c r="JS302" s="128"/>
      <c r="JT302" s="128"/>
      <c r="JU302" s="128"/>
      <c r="JV302" s="128"/>
      <c r="JW302" s="128"/>
      <c r="JX302" s="128"/>
      <c r="JY302" s="128"/>
      <c r="JZ302" s="128"/>
      <c r="KA302" s="128"/>
      <c r="KB302" s="128"/>
      <c r="KC302" s="128"/>
      <c r="KD302" s="128"/>
      <c r="KE302" s="128"/>
      <c r="KF302" s="128"/>
      <c r="KG302" s="128"/>
      <c r="KH302" s="128"/>
      <c r="KI302" s="128"/>
      <c r="KJ302" s="128"/>
      <c r="KK302" s="128"/>
      <c r="KL302" s="128"/>
      <c r="KM302" s="128"/>
      <c r="KN302" s="128"/>
      <c r="KO302" s="128"/>
      <c r="KP302" s="128"/>
      <c r="KQ302" s="128"/>
      <c r="KR302" s="128"/>
      <c r="KS302" s="128"/>
      <c r="KT302" s="128"/>
      <c r="KU302" s="128"/>
      <c r="KV302" s="128"/>
      <c r="KW302" s="128"/>
      <c r="KX302" s="128"/>
      <c r="KY302" s="128"/>
      <c r="KZ302" s="128"/>
      <c r="LA302" s="128"/>
      <c r="LB302" s="128"/>
      <c r="LC302" s="128"/>
      <c r="LD302" s="128"/>
      <c r="LE302" s="128"/>
      <c r="LF302" s="128"/>
      <c r="LG302" s="128"/>
      <c r="LH302" s="128"/>
      <c r="LI302" s="128"/>
      <c r="LJ302" s="128"/>
      <c r="LK302" s="128"/>
      <c r="LL302" s="128"/>
      <c r="LM302" s="128"/>
      <c r="LN302" s="128"/>
      <c r="LO302" s="128"/>
      <c r="LP302" s="128"/>
      <c r="LQ302" s="128"/>
      <c r="LR302" s="128"/>
      <c r="LS302" s="128"/>
      <c r="LT302" s="128"/>
      <c r="LU302" s="128"/>
      <c r="LV302" s="128"/>
      <c r="LW302" s="128"/>
      <c r="LX302" s="128"/>
      <c r="LY302" s="128"/>
      <c r="LZ302" s="128"/>
      <c r="MA302" s="128"/>
      <c r="MB302" s="128"/>
      <c r="MC302" s="128"/>
      <c r="MD302" s="128"/>
      <c r="ME302" s="128"/>
      <c r="MF302" s="128"/>
      <c r="MG302" s="128"/>
      <c r="MH302" s="128"/>
      <c r="MI302" s="128"/>
      <c r="MJ302" s="128"/>
      <c r="MK302" s="128"/>
      <c r="ML302" s="128"/>
      <c r="MM302" s="128"/>
      <c r="MN302" s="128"/>
      <c r="MO302" s="128"/>
      <c r="MP302" s="128"/>
      <c r="MQ302" s="128"/>
      <c r="MR302" s="128"/>
      <c r="MS302" s="128"/>
      <c r="MT302" s="128"/>
      <c r="MU302" s="128"/>
      <c r="MV302" s="128"/>
      <c r="MW302" s="128"/>
      <c r="MX302" s="128"/>
      <c r="MY302" s="128"/>
      <c r="MZ302" s="128"/>
      <c r="NA302" s="128"/>
      <c r="NB302" s="128"/>
      <c r="NC302" s="128"/>
      <c r="ND302" s="128"/>
      <c r="NE302" s="128"/>
      <c r="NF302" s="128"/>
      <c r="NG302" s="128"/>
      <c r="NH302" s="128"/>
      <c r="NI302" s="128"/>
      <c r="NJ302" s="128"/>
      <c r="NK302" s="128"/>
      <c r="NL302" s="128"/>
      <c r="NM302" s="128"/>
      <c r="NN302" s="128"/>
      <c r="NO302" s="128"/>
      <c r="NP302" s="128"/>
      <c r="NQ302" s="128"/>
      <c r="NR302" s="128"/>
      <c r="NS302" s="128"/>
      <c r="NT302" s="128"/>
      <c r="NU302" s="128"/>
      <c r="NV302" s="128"/>
      <c r="NW302" s="128"/>
      <c r="NX302" s="128"/>
      <c r="NY302" s="128"/>
      <c r="NZ302" s="128"/>
      <c r="OA302" s="128"/>
      <c r="OB302" s="128"/>
      <c r="OC302" s="128"/>
      <c r="OD302" s="128"/>
      <c r="OE302" s="128"/>
      <c r="OF302" s="128"/>
      <c r="OG302" s="128"/>
      <c r="OH302" s="128"/>
      <c r="OI302" s="128"/>
      <c r="OJ302" s="128"/>
      <c r="OK302" s="128"/>
      <c r="OL302" s="128"/>
      <c r="OM302" s="128"/>
      <c r="ON302" s="128"/>
      <c r="OO302" s="128"/>
      <c r="OP302" s="128"/>
      <c r="OQ302" s="128"/>
      <c r="OR302" s="128"/>
      <c r="OS302" s="128"/>
      <c r="OT302" s="128"/>
      <c r="OU302" s="128"/>
      <c r="OV302" s="128"/>
      <c r="OW302" s="128"/>
      <c r="OX302" s="128"/>
      <c r="OY302" s="128"/>
      <c r="OZ302" s="128"/>
      <c r="PA302" s="128"/>
      <c r="PB302" s="128"/>
      <c r="PC302" s="128"/>
      <c r="PD302" s="128"/>
      <c r="PE302" s="128"/>
      <c r="PF302" s="128"/>
      <c r="PG302" s="128"/>
      <c r="PH302" s="128"/>
      <c r="PI302" s="128"/>
      <c r="PJ302" s="128"/>
      <c r="PK302" s="128"/>
      <c r="PL302" s="128"/>
      <c r="PM302" s="128"/>
      <c r="PN302" s="128"/>
      <c r="PO302" s="128"/>
      <c r="PP302" s="128"/>
      <c r="PQ302" s="128"/>
      <c r="PR302" s="128"/>
      <c r="PS302" s="128"/>
      <c r="PT302" s="128"/>
      <c r="PU302" s="128"/>
      <c r="PV302" s="128"/>
      <c r="PW302" s="128"/>
      <c r="PX302" s="128"/>
      <c r="PY302" s="128"/>
      <c r="PZ302" s="128"/>
      <c r="QA302" s="128"/>
      <c r="QB302" s="128"/>
      <c r="QC302" s="128"/>
      <c r="QD302" s="128"/>
      <c r="QE302" s="128"/>
      <c r="QF302" s="128"/>
      <c r="QG302" s="128"/>
      <c r="QH302" s="128"/>
      <c r="QI302" s="128"/>
      <c r="QJ302" s="128"/>
      <c r="QK302" s="128"/>
      <c r="QL302" s="128"/>
      <c r="QM302" s="128"/>
      <c r="QN302" s="128"/>
      <c r="QO302" s="128"/>
      <c r="QP302" s="128"/>
      <c r="QQ302" s="128"/>
      <c r="QR302" s="128"/>
      <c r="QS302" s="128"/>
      <c r="QT302" s="128"/>
      <c r="QU302" s="128"/>
      <c r="QV302" s="128"/>
      <c r="QW302" s="128"/>
      <c r="QX302" s="128"/>
      <c r="QY302" s="128"/>
      <c r="QZ302" s="128"/>
      <c r="RA302" s="128"/>
      <c r="RB302" s="128"/>
      <c r="RC302" s="128"/>
      <c r="RD302" s="128"/>
      <c r="RE302" s="128"/>
      <c r="RF302" s="128"/>
      <c r="RG302" s="128"/>
      <c r="RH302" s="128"/>
      <c r="RI302" s="128"/>
      <c r="RJ302" s="128"/>
      <c r="RK302" s="128"/>
      <c r="RL302" s="128"/>
      <c r="RM302" s="128"/>
      <c r="RN302" s="128"/>
      <c r="RO302" s="128"/>
      <c r="RP302" s="128"/>
      <c r="RQ302" s="128"/>
      <c r="RR302" s="128"/>
      <c r="RS302" s="128"/>
      <c r="RT302" s="128"/>
      <c r="RU302" s="128"/>
      <c r="RV302" s="128"/>
      <c r="RW302" s="128"/>
      <c r="RX302" s="128"/>
      <c r="RY302" s="128"/>
      <c r="RZ302" s="128"/>
      <c r="SA302" s="128"/>
      <c r="SB302" s="128"/>
      <c r="SC302" s="128"/>
      <c r="SD302" s="128"/>
      <c r="SE302" s="128"/>
      <c r="SF302" s="128"/>
      <c r="SG302" s="128"/>
      <c r="SH302" s="128"/>
      <c r="SI302" s="128"/>
      <c r="SJ302" s="128"/>
      <c r="SK302" s="128"/>
      <c r="SL302" s="128"/>
      <c r="SM302" s="128"/>
      <c r="SN302" s="128"/>
      <c r="SO302" s="128"/>
      <c r="SP302" s="128"/>
      <c r="SQ302" s="128"/>
      <c r="SR302" s="128"/>
      <c r="SS302" s="128"/>
      <c r="ST302" s="128"/>
      <c r="SU302" s="128"/>
      <c r="SV302" s="128"/>
      <c r="SW302" s="128"/>
      <c r="SX302" s="128"/>
      <c r="SY302" s="128"/>
      <c r="SZ302" s="128"/>
      <c r="TA302" s="128"/>
      <c r="TB302" s="128"/>
      <c r="TC302" s="128"/>
      <c r="TD302" s="128"/>
      <c r="TE302" s="128"/>
      <c r="TF302" s="128"/>
      <c r="TG302" s="128"/>
      <c r="TH302" s="128"/>
      <c r="TI302" s="128"/>
      <c r="TJ302" s="128"/>
      <c r="TK302" s="128"/>
      <c r="TL302" s="128"/>
      <c r="TM302" s="128"/>
      <c r="TN302" s="128"/>
      <c r="TO302" s="128"/>
      <c r="TP302" s="128"/>
      <c r="TQ302" s="128"/>
      <c r="TR302" s="128"/>
      <c r="TS302" s="128"/>
      <c r="TT302" s="128"/>
      <c r="TU302" s="128"/>
      <c r="TV302" s="128"/>
      <c r="TW302" s="128"/>
      <c r="TX302" s="128"/>
      <c r="TY302" s="128"/>
      <c r="TZ302" s="128"/>
      <c r="UA302" s="128"/>
      <c r="UB302" s="128"/>
      <c r="UC302" s="128"/>
      <c r="UD302" s="128"/>
      <c r="UE302" s="128"/>
      <c r="UF302" s="128"/>
      <c r="UG302" s="128"/>
      <c r="UH302" s="128"/>
      <c r="UI302" s="128"/>
      <c r="UJ302" s="128"/>
      <c r="UK302" s="128"/>
      <c r="UL302" s="128"/>
      <c r="UM302" s="128"/>
      <c r="UN302" s="128"/>
      <c r="UO302" s="128"/>
      <c r="UP302" s="128"/>
      <c r="UQ302" s="128"/>
      <c r="UR302" s="128"/>
      <c r="US302" s="128"/>
      <c r="UT302" s="128"/>
      <c r="UU302" s="128"/>
      <c r="UV302" s="128"/>
      <c r="UW302" s="128"/>
      <c r="UX302" s="128"/>
      <c r="UY302" s="128"/>
      <c r="UZ302" s="128"/>
      <c r="VA302" s="128"/>
      <c r="VB302" s="128"/>
      <c r="VC302" s="128"/>
      <c r="VD302" s="128"/>
      <c r="VE302" s="128"/>
      <c r="VF302" s="128"/>
      <c r="VG302" s="128"/>
      <c r="VH302" s="128"/>
      <c r="VI302" s="128"/>
      <c r="VJ302" s="128"/>
      <c r="VK302" s="128"/>
      <c r="VL302" s="128"/>
      <c r="VM302" s="128"/>
      <c r="VN302" s="128"/>
      <c r="VO302" s="128"/>
      <c r="VP302" s="128"/>
      <c r="VQ302" s="128"/>
      <c r="VR302" s="128"/>
      <c r="VS302" s="128"/>
      <c r="VT302" s="128"/>
      <c r="VU302" s="128"/>
      <c r="VV302" s="128"/>
      <c r="VW302" s="128"/>
      <c r="VX302" s="128"/>
      <c r="VY302" s="128"/>
      <c r="VZ302" s="128"/>
      <c r="WA302" s="128"/>
      <c r="WB302" s="128"/>
      <c r="WC302" s="128"/>
      <c r="WD302" s="128"/>
      <c r="WE302" s="128"/>
      <c r="WF302" s="128"/>
      <c r="WG302" s="128"/>
      <c r="WH302" s="128"/>
      <c r="WI302" s="128"/>
      <c r="WJ302" s="128"/>
      <c r="WK302" s="128"/>
      <c r="WL302" s="128"/>
      <c r="WM302" s="128"/>
      <c r="WN302" s="128"/>
      <c r="WO302" s="128"/>
      <c r="WP302" s="128"/>
      <c r="WQ302" s="128"/>
      <c r="WR302" s="128"/>
      <c r="WS302" s="128"/>
      <c r="WT302" s="128"/>
      <c r="WU302" s="128"/>
      <c r="WV302" s="128"/>
      <c r="WW302" s="128"/>
      <c r="WX302" s="128"/>
      <c r="WY302" s="128"/>
      <c r="WZ302" s="128"/>
      <c r="XA302" s="128"/>
      <c r="XB302" s="128"/>
      <c r="XC302" s="128"/>
      <c r="XD302" s="128"/>
      <c r="XE302" s="128"/>
      <c r="XF302" s="128"/>
      <c r="XG302" s="128"/>
      <c r="XH302" s="128"/>
      <c r="XI302" s="128"/>
      <c r="XJ302" s="128"/>
      <c r="XK302" s="128"/>
      <c r="XL302" s="128"/>
      <c r="XM302" s="128"/>
      <c r="XN302" s="128"/>
      <c r="XO302" s="128"/>
      <c r="XP302" s="128"/>
      <c r="XQ302" s="128"/>
      <c r="XR302" s="128"/>
      <c r="XS302" s="128"/>
      <c r="XT302" s="128"/>
      <c r="XU302" s="128"/>
      <c r="XV302" s="128"/>
      <c r="XW302" s="128"/>
      <c r="XX302" s="128"/>
      <c r="XY302" s="128"/>
      <c r="XZ302" s="128"/>
      <c r="YA302" s="128"/>
      <c r="YB302" s="128"/>
      <c r="YC302" s="128"/>
      <c r="YD302" s="128"/>
      <c r="YE302" s="128"/>
      <c r="YF302" s="128"/>
      <c r="YG302" s="128"/>
      <c r="YH302" s="128"/>
      <c r="YI302" s="128"/>
      <c r="YJ302" s="128"/>
      <c r="YK302" s="128"/>
      <c r="YL302" s="128"/>
      <c r="YM302" s="128"/>
      <c r="YN302" s="128"/>
      <c r="YO302" s="128"/>
      <c r="YP302" s="128"/>
      <c r="YQ302" s="128"/>
      <c r="YR302" s="128"/>
      <c r="YS302" s="128"/>
      <c r="YT302" s="128"/>
      <c r="YU302" s="128"/>
      <c r="YV302" s="128"/>
      <c r="YW302" s="128"/>
      <c r="YX302" s="128"/>
      <c r="YY302" s="128"/>
      <c r="YZ302" s="128"/>
      <c r="ZA302" s="128"/>
      <c r="ZB302" s="128"/>
      <c r="ZC302" s="128"/>
      <c r="ZD302" s="128"/>
      <c r="ZE302" s="128"/>
      <c r="ZF302" s="128"/>
      <c r="ZG302" s="128"/>
      <c r="ZH302" s="128"/>
      <c r="ZI302" s="128"/>
      <c r="ZJ302" s="128"/>
      <c r="ZK302" s="128"/>
      <c r="ZL302" s="128"/>
      <c r="ZM302" s="128"/>
      <c r="ZN302" s="128"/>
      <c r="ZO302" s="128"/>
      <c r="ZP302" s="128"/>
      <c r="ZQ302" s="128"/>
      <c r="ZR302" s="128"/>
      <c r="ZS302" s="128"/>
      <c r="ZT302" s="128"/>
      <c r="ZU302" s="128"/>
      <c r="ZV302" s="128"/>
      <c r="ZW302" s="128"/>
      <c r="ZX302" s="128"/>
      <c r="ZY302" s="128"/>
      <c r="ZZ302" s="128"/>
      <c r="AAA302" s="128"/>
      <c r="AAB302" s="128"/>
      <c r="AAC302" s="128"/>
      <c r="AAD302" s="128"/>
      <c r="AAE302" s="128"/>
      <c r="AAF302" s="128"/>
      <c r="AAG302" s="128"/>
      <c r="AAH302" s="128"/>
      <c r="AAI302" s="128"/>
      <c r="AAJ302" s="128"/>
      <c r="AAK302" s="128"/>
      <c r="AAL302" s="128"/>
      <c r="AAM302" s="128"/>
      <c r="AAN302" s="128"/>
      <c r="AAO302" s="128"/>
      <c r="AAP302" s="128"/>
      <c r="AAQ302" s="128"/>
      <c r="AAR302" s="128"/>
      <c r="AAS302" s="128"/>
      <c r="AAT302" s="128"/>
      <c r="AAU302" s="128"/>
      <c r="AAV302" s="128"/>
      <c r="AAW302" s="128"/>
      <c r="AAX302" s="128"/>
      <c r="AAY302" s="128"/>
      <c r="AAZ302" s="128"/>
      <c r="ABA302" s="128"/>
      <c r="ABB302" s="128"/>
      <c r="ABC302" s="128"/>
      <c r="ABD302" s="128"/>
      <c r="ABE302" s="128"/>
      <c r="ABF302" s="128"/>
      <c r="ABG302" s="128"/>
      <c r="ABH302" s="128"/>
      <c r="ABI302" s="128"/>
      <c r="ABJ302" s="128"/>
      <c r="ABK302" s="128"/>
      <c r="ABL302" s="128"/>
      <c r="ABM302" s="128"/>
      <c r="ABN302" s="128"/>
      <c r="ABO302" s="128"/>
      <c r="ABP302" s="128"/>
      <c r="ABQ302" s="128"/>
      <c r="ABR302" s="128"/>
      <c r="ABS302" s="128"/>
      <c r="ABT302" s="128"/>
      <c r="ABU302" s="128"/>
      <c r="ABV302" s="128"/>
      <c r="ABW302" s="128"/>
      <c r="ABX302" s="128"/>
      <c r="ABY302" s="128"/>
      <c r="ABZ302" s="128"/>
      <c r="ACA302" s="128"/>
      <c r="ACB302" s="128"/>
      <c r="ACC302" s="128"/>
      <c r="ACD302" s="128"/>
      <c r="ACE302" s="128"/>
      <c r="ACF302" s="128"/>
      <c r="ACG302" s="128"/>
      <c r="ACH302" s="128"/>
      <c r="ACI302" s="128"/>
      <c r="ACJ302" s="128"/>
      <c r="ACK302" s="128"/>
      <c r="ACL302" s="128"/>
      <c r="ACM302" s="128"/>
      <c r="ACN302" s="128"/>
      <c r="ACO302" s="128"/>
      <c r="ACP302" s="128"/>
      <c r="ACQ302" s="128"/>
      <c r="ACR302" s="128"/>
      <c r="ACS302" s="128"/>
      <c r="ACT302" s="128"/>
      <c r="ACU302" s="128"/>
      <c r="ACV302" s="128"/>
      <c r="ACW302" s="128"/>
      <c r="ACX302" s="128"/>
      <c r="ACY302" s="128"/>
      <c r="ACZ302" s="128"/>
      <c r="ADA302" s="128"/>
      <c r="ADB302" s="128"/>
      <c r="ADC302" s="128"/>
      <c r="ADD302" s="128"/>
      <c r="ADE302" s="128"/>
      <c r="ADF302" s="128"/>
      <c r="ADG302" s="128"/>
      <c r="ADH302" s="128"/>
      <c r="ADI302" s="128"/>
      <c r="ADJ302" s="128"/>
      <c r="ADK302" s="128"/>
      <c r="ADL302" s="128"/>
      <c r="ADM302" s="128"/>
      <c r="ADN302" s="128"/>
      <c r="ADO302" s="128"/>
      <c r="ADP302" s="128"/>
      <c r="ADQ302" s="128"/>
      <c r="ADR302" s="128"/>
      <c r="ADS302" s="128"/>
      <c r="ADT302" s="128"/>
      <c r="ADU302" s="128"/>
      <c r="ADV302" s="128"/>
      <c r="ADW302" s="128"/>
      <c r="ADX302" s="128"/>
      <c r="ADY302" s="128"/>
      <c r="ADZ302" s="128"/>
      <c r="AEA302" s="128"/>
      <c r="AEB302" s="128"/>
      <c r="AEC302" s="128"/>
      <c r="AED302" s="128"/>
      <c r="AEE302" s="128"/>
      <c r="AEF302" s="128"/>
      <c r="AEG302" s="128"/>
      <c r="AEH302" s="128"/>
      <c r="AEI302" s="128"/>
      <c r="AEJ302" s="128"/>
      <c r="AEK302" s="128"/>
      <c r="AEL302" s="128"/>
      <c r="AEM302" s="128"/>
      <c r="AEN302" s="128"/>
      <c r="AEO302" s="128"/>
      <c r="AEP302" s="128"/>
      <c r="AEQ302" s="128"/>
      <c r="AER302" s="128"/>
      <c r="AES302" s="128"/>
      <c r="AET302" s="128"/>
      <c r="AEU302" s="128"/>
      <c r="AEV302" s="128"/>
      <c r="AEW302" s="128"/>
      <c r="AEX302" s="128"/>
      <c r="AEY302" s="128"/>
      <c r="AEZ302" s="128"/>
      <c r="AFA302" s="128"/>
      <c r="AFB302" s="128"/>
      <c r="AFC302" s="128"/>
      <c r="AFD302" s="128"/>
      <c r="AFE302" s="128"/>
      <c r="AFF302" s="128"/>
      <c r="AFG302" s="128"/>
      <c r="AFH302" s="128"/>
      <c r="AFI302" s="128"/>
      <c r="AFJ302" s="128"/>
      <c r="AFK302" s="128"/>
      <c r="AFL302" s="128"/>
      <c r="AFM302" s="128"/>
      <c r="AFN302" s="128"/>
      <c r="AFO302" s="128"/>
      <c r="AFP302" s="128"/>
      <c r="AFQ302" s="128"/>
      <c r="AFR302" s="128"/>
      <c r="AFS302" s="128"/>
      <c r="AFT302" s="128"/>
      <c r="AFU302" s="128"/>
      <c r="AFV302" s="128"/>
      <c r="AFW302" s="128"/>
      <c r="AFX302" s="128"/>
      <c r="AFY302" s="128"/>
      <c r="AFZ302" s="128"/>
      <c r="AGA302" s="128"/>
      <c r="AGB302" s="128"/>
      <c r="AGC302" s="128"/>
      <c r="AGD302" s="128"/>
      <c r="AGE302" s="128"/>
      <c r="AGF302" s="128"/>
      <c r="AGG302" s="128"/>
      <c r="AGH302" s="128"/>
      <c r="AGI302" s="128"/>
      <c r="AGJ302" s="128"/>
      <c r="AGK302" s="128"/>
      <c r="AGL302" s="128"/>
      <c r="AGM302" s="128"/>
      <c r="AGN302" s="128"/>
      <c r="AGO302" s="128"/>
      <c r="AGP302" s="128"/>
      <c r="AGQ302" s="128"/>
      <c r="AGR302" s="128"/>
      <c r="AGS302" s="128"/>
      <c r="AGT302" s="128"/>
      <c r="AGU302" s="128"/>
      <c r="AGV302" s="128"/>
      <c r="AGW302" s="128"/>
      <c r="AGX302" s="128"/>
      <c r="AGY302" s="128"/>
      <c r="AGZ302" s="128"/>
      <c r="AHA302" s="128"/>
      <c r="AHB302" s="128"/>
      <c r="AHC302" s="128"/>
      <c r="AHD302" s="128"/>
      <c r="AHE302" s="128"/>
      <c r="AHF302" s="128"/>
      <c r="AHG302" s="128"/>
      <c r="AHH302" s="128"/>
      <c r="AHI302" s="128"/>
      <c r="AHJ302" s="128"/>
      <c r="AHK302" s="128"/>
      <c r="AHL302" s="128"/>
      <c r="AHM302" s="128"/>
      <c r="AHN302" s="128"/>
      <c r="AHO302" s="128"/>
      <c r="AHP302" s="128"/>
      <c r="AHQ302" s="128"/>
      <c r="AHR302" s="128"/>
      <c r="AHS302" s="128"/>
      <c r="AHT302" s="128"/>
      <c r="AHU302" s="128"/>
      <c r="AHV302" s="128"/>
      <c r="AHW302" s="128"/>
      <c r="AHX302" s="128"/>
      <c r="AHY302" s="128"/>
      <c r="AHZ302" s="128"/>
      <c r="AIA302" s="128"/>
      <c r="AIB302" s="128"/>
      <c r="AIC302" s="128"/>
      <c r="AID302" s="128"/>
      <c r="AIE302" s="128"/>
      <c r="AIF302" s="128"/>
      <c r="AIG302" s="128"/>
      <c r="AIH302" s="128"/>
      <c r="AII302" s="128"/>
      <c r="AIJ302" s="128"/>
      <c r="AIK302" s="128"/>
      <c r="AIL302" s="128"/>
      <c r="AIM302" s="128"/>
      <c r="AIN302" s="128"/>
      <c r="AIO302" s="128"/>
      <c r="AIP302" s="128"/>
      <c r="AIQ302" s="128"/>
      <c r="AIR302" s="128"/>
      <c r="AIS302" s="128"/>
      <c r="AIT302" s="128"/>
      <c r="AIU302" s="128"/>
      <c r="AIV302" s="128"/>
      <c r="AIW302" s="128"/>
      <c r="AIX302" s="128"/>
      <c r="AIY302" s="128"/>
      <c r="AIZ302" s="128"/>
      <c r="AJA302" s="128"/>
      <c r="AJB302" s="128"/>
      <c r="AJC302" s="128"/>
      <c r="AJD302" s="128"/>
      <c r="AJE302" s="128"/>
      <c r="AJF302" s="128"/>
      <c r="AJG302" s="128"/>
      <c r="AJH302" s="128"/>
      <c r="AJI302" s="128"/>
      <c r="AJJ302" s="128"/>
      <c r="AJK302" s="128"/>
      <c r="AJL302" s="128"/>
      <c r="AJM302" s="128"/>
      <c r="AJN302" s="128"/>
      <c r="AJO302" s="128"/>
      <c r="AJP302" s="128"/>
      <c r="AJQ302" s="128"/>
      <c r="AJR302" s="128"/>
      <c r="AJS302" s="128"/>
      <c r="AJT302" s="128"/>
      <c r="AJU302" s="128"/>
      <c r="AJV302" s="128"/>
      <c r="AJW302" s="128"/>
      <c r="AJX302" s="128"/>
      <c r="AJY302" s="128"/>
      <c r="AJZ302" s="128"/>
      <c r="AKA302" s="128"/>
      <c r="AKB302" s="128"/>
      <c r="AKC302" s="128"/>
      <c r="AKD302" s="128"/>
      <c r="AKE302" s="128"/>
      <c r="AKF302" s="128"/>
      <c r="AKG302" s="128"/>
      <c r="AKH302" s="128"/>
      <c r="AKI302" s="128"/>
      <c r="AKJ302" s="128"/>
      <c r="AKK302" s="128"/>
      <c r="AKL302" s="128"/>
      <c r="AKM302" s="128"/>
      <c r="AKN302" s="128"/>
      <c r="AKO302" s="128"/>
      <c r="AKP302" s="128"/>
      <c r="AKQ302" s="128"/>
      <c r="AKR302" s="128"/>
      <c r="AKS302" s="128"/>
      <c r="AKT302" s="128"/>
      <c r="AKU302" s="128"/>
      <c r="AKV302" s="128"/>
      <c r="AKW302" s="128"/>
      <c r="AKX302" s="128"/>
      <c r="AKY302" s="128"/>
      <c r="AKZ302" s="128"/>
      <c r="ALA302" s="128"/>
      <c r="ALB302" s="128"/>
      <c r="ALC302" s="128"/>
      <c r="ALD302" s="128"/>
      <c r="ALE302" s="128"/>
      <c r="ALF302" s="128"/>
      <c r="ALG302" s="128"/>
      <c r="ALH302" s="128"/>
      <c r="ALI302" s="128"/>
      <c r="ALJ302" s="128"/>
      <c r="ALK302" s="128"/>
      <c r="ALL302" s="128"/>
      <c r="ALM302" s="128"/>
      <c r="ALN302" s="128"/>
      <c r="ALO302" s="128"/>
      <c r="ALP302" s="128"/>
      <c r="ALQ302" s="128"/>
      <c r="ALR302" s="128"/>
      <c r="ALS302" s="128"/>
      <c r="ALT302" s="128"/>
      <c r="ALU302" s="128"/>
      <c r="ALV302" s="128"/>
      <c r="ALW302" s="128"/>
      <c r="ALX302" s="128"/>
      <c r="ALY302" s="128"/>
      <c r="ALZ302" s="128"/>
      <c r="AMA302" s="128"/>
      <c r="AMB302" s="128"/>
      <c r="AMC302" s="128"/>
      <c r="AMD302" s="128"/>
      <c r="AME302" s="128"/>
      <c r="AMF302" s="128"/>
      <c r="AMG302" s="128"/>
      <c r="AMH302" s="128"/>
    </row>
    <row r="303" spans="1:1022" ht="13.9" customHeight="1" x14ac:dyDescent="0.3">
      <c r="A303" s="130" t="s">
        <v>21</v>
      </c>
      <c r="B303" s="157">
        <v>3</v>
      </c>
      <c r="C303" s="130"/>
      <c r="D303" s="176"/>
      <c r="E303" s="173"/>
      <c r="F303" s="173"/>
      <c r="G303" s="173"/>
      <c r="H303" s="176"/>
      <c r="I303" s="176"/>
      <c r="J303" s="173"/>
      <c r="K303" s="173"/>
      <c r="L303" s="173"/>
      <c r="M303" s="173"/>
      <c r="N303" s="173"/>
      <c r="O303" s="173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28"/>
      <c r="BZ303" s="128"/>
      <c r="CA303" s="128"/>
      <c r="CB303" s="128"/>
      <c r="CC303" s="128"/>
      <c r="CD303" s="128"/>
      <c r="CE303" s="128"/>
      <c r="CF303" s="128"/>
      <c r="CG303" s="128"/>
      <c r="CH303" s="128"/>
      <c r="CI303" s="128"/>
      <c r="CJ303" s="128"/>
      <c r="CK303" s="128"/>
      <c r="CL303" s="128"/>
      <c r="CM303" s="128"/>
      <c r="CN303" s="128"/>
      <c r="CO303" s="128"/>
      <c r="CP303" s="128"/>
      <c r="CQ303" s="128"/>
      <c r="CR303" s="128"/>
      <c r="CS303" s="128"/>
      <c r="CT303" s="128"/>
      <c r="CU303" s="128"/>
      <c r="CV303" s="128"/>
      <c r="CW303" s="128"/>
      <c r="CX303" s="128"/>
      <c r="CY303" s="128"/>
      <c r="CZ303" s="128"/>
      <c r="DA303" s="128"/>
      <c r="DB303" s="128"/>
      <c r="DC303" s="128"/>
      <c r="DD303" s="128"/>
      <c r="DE303" s="128"/>
      <c r="DF303" s="128"/>
      <c r="DG303" s="128"/>
      <c r="DH303" s="128"/>
      <c r="DI303" s="128"/>
      <c r="DJ303" s="128"/>
      <c r="DK303" s="128"/>
      <c r="DL303" s="128"/>
      <c r="DM303" s="128"/>
      <c r="DN303" s="128"/>
      <c r="DO303" s="128"/>
      <c r="DP303" s="128"/>
      <c r="DQ303" s="128"/>
      <c r="DR303" s="128"/>
      <c r="DS303" s="128"/>
      <c r="DT303" s="128"/>
      <c r="DU303" s="128"/>
      <c r="DV303" s="128"/>
      <c r="DW303" s="128"/>
      <c r="DX303" s="128"/>
      <c r="DY303" s="128"/>
      <c r="DZ303" s="128"/>
      <c r="EA303" s="128"/>
      <c r="EB303" s="128"/>
      <c r="EC303" s="128"/>
      <c r="ED303" s="128"/>
      <c r="EE303" s="128"/>
      <c r="EF303" s="128"/>
      <c r="EG303" s="128"/>
      <c r="EH303" s="128"/>
      <c r="EI303" s="128"/>
      <c r="EJ303" s="128"/>
      <c r="EK303" s="128"/>
      <c r="EL303" s="128"/>
      <c r="EM303" s="128"/>
      <c r="EN303" s="128"/>
      <c r="EO303" s="128"/>
      <c r="EP303" s="128"/>
      <c r="EQ303" s="128"/>
      <c r="ER303" s="128"/>
      <c r="ES303" s="128"/>
      <c r="ET303" s="128"/>
      <c r="EU303" s="128"/>
      <c r="EV303" s="128"/>
      <c r="EW303" s="128"/>
      <c r="EX303" s="128"/>
      <c r="EY303" s="128"/>
      <c r="EZ303" s="128"/>
      <c r="FA303" s="128"/>
      <c r="FB303" s="128"/>
      <c r="FC303" s="128"/>
      <c r="FD303" s="128"/>
      <c r="FE303" s="128"/>
      <c r="FF303" s="128"/>
      <c r="FG303" s="128"/>
      <c r="FH303" s="128"/>
      <c r="FI303" s="128"/>
      <c r="FJ303" s="128"/>
      <c r="FK303" s="128"/>
      <c r="FL303" s="128"/>
      <c r="FM303" s="128"/>
      <c r="FN303" s="128"/>
      <c r="FO303" s="128"/>
      <c r="FP303" s="128"/>
      <c r="FQ303" s="128"/>
      <c r="FR303" s="128"/>
      <c r="FS303" s="128"/>
      <c r="FT303" s="128"/>
      <c r="FU303" s="128"/>
      <c r="FV303" s="128"/>
      <c r="FW303" s="128"/>
      <c r="FX303" s="128"/>
      <c r="FY303" s="128"/>
      <c r="FZ303" s="128"/>
      <c r="GA303" s="128"/>
      <c r="GB303" s="128"/>
      <c r="GC303" s="128"/>
      <c r="GD303" s="128"/>
      <c r="GE303" s="128"/>
      <c r="GF303" s="128"/>
      <c r="GG303" s="128"/>
      <c r="GH303" s="128"/>
      <c r="GI303" s="128"/>
      <c r="GJ303" s="128"/>
      <c r="GK303" s="128"/>
      <c r="GL303" s="128"/>
      <c r="GM303" s="128"/>
      <c r="GN303" s="128"/>
      <c r="GO303" s="128"/>
      <c r="GP303" s="128"/>
      <c r="GQ303" s="128"/>
      <c r="GR303" s="128"/>
      <c r="GS303" s="128"/>
      <c r="GT303" s="128"/>
      <c r="GU303" s="128"/>
      <c r="GV303" s="128"/>
      <c r="GW303" s="128"/>
      <c r="GX303" s="128"/>
      <c r="GY303" s="128"/>
      <c r="GZ303" s="128"/>
      <c r="HA303" s="128"/>
      <c r="HB303" s="128"/>
      <c r="HC303" s="128"/>
      <c r="HD303" s="128"/>
      <c r="HE303" s="128"/>
      <c r="HF303" s="128"/>
      <c r="HG303" s="128"/>
      <c r="HH303" s="128"/>
      <c r="HI303" s="128"/>
      <c r="HJ303" s="128"/>
      <c r="HK303" s="128"/>
      <c r="HL303" s="128"/>
      <c r="HM303" s="128"/>
      <c r="HN303" s="128"/>
      <c r="HO303" s="128"/>
      <c r="HP303" s="128"/>
      <c r="HQ303" s="128"/>
      <c r="HR303" s="128"/>
      <c r="HS303" s="128"/>
      <c r="HT303" s="128"/>
      <c r="HU303" s="128"/>
      <c r="HV303" s="128"/>
      <c r="HW303" s="128"/>
      <c r="HX303" s="128"/>
      <c r="HY303" s="128"/>
      <c r="HZ303" s="128"/>
      <c r="IA303" s="128"/>
      <c r="IB303" s="128"/>
      <c r="IC303" s="128"/>
      <c r="ID303" s="128"/>
      <c r="IE303" s="128"/>
      <c r="IF303" s="128"/>
      <c r="IG303" s="128"/>
      <c r="IH303" s="128"/>
      <c r="II303" s="128"/>
      <c r="IJ303" s="128"/>
      <c r="IK303" s="128"/>
      <c r="IL303" s="128"/>
      <c r="IM303" s="128"/>
      <c r="IN303" s="128"/>
      <c r="IO303" s="128"/>
      <c r="IP303" s="128"/>
      <c r="IQ303" s="128"/>
      <c r="IR303" s="128"/>
      <c r="IS303" s="128"/>
      <c r="IT303" s="128"/>
      <c r="IU303" s="128"/>
      <c r="IV303" s="128"/>
      <c r="IW303" s="128"/>
      <c r="IX303" s="128"/>
      <c r="IY303" s="128"/>
      <c r="IZ303" s="128"/>
      <c r="JA303" s="128"/>
      <c r="JB303" s="128"/>
      <c r="JC303" s="128"/>
      <c r="JD303" s="128"/>
      <c r="JE303" s="128"/>
      <c r="JF303" s="128"/>
      <c r="JG303" s="128"/>
      <c r="JH303" s="128"/>
      <c r="JI303" s="128"/>
      <c r="JJ303" s="128"/>
      <c r="JK303" s="128"/>
      <c r="JL303" s="128"/>
      <c r="JM303" s="128"/>
      <c r="JN303" s="128"/>
      <c r="JO303" s="128"/>
      <c r="JP303" s="128"/>
      <c r="JQ303" s="128"/>
      <c r="JR303" s="128"/>
      <c r="JS303" s="128"/>
      <c r="JT303" s="128"/>
      <c r="JU303" s="128"/>
      <c r="JV303" s="128"/>
      <c r="JW303" s="128"/>
      <c r="JX303" s="128"/>
      <c r="JY303" s="128"/>
      <c r="JZ303" s="128"/>
      <c r="KA303" s="128"/>
      <c r="KB303" s="128"/>
      <c r="KC303" s="128"/>
      <c r="KD303" s="128"/>
      <c r="KE303" s="128"/>
      <c r="KF303" s="128"/>
      <c r="KG303" s="128"/>
      <c r="KH303" s="128"/>
      <c r="KI303" s="128"/>
      <c r="KJ303" s="128"/>
      <c r="KK303" s="128"/>
      <c r="KL303" s="128"/>
      <c r="KM303" s="128"/>
      <c r="KN303" s="128"/>
      <c r="KO303" s="128"/>
      <c r="KP303" s="128"/>
      <c r="KQ303" s="128"/>
      <c r="KR303" s="128"/>
      <c r="KS303" s="128"/>
      <c r="KT303" s="128"/>
      <c r="KU303" s="128"/>
      <c r="KV303" s="128"/>
      <c r="KW303" s="128"/>
      <c r="KX303" s="128"/>
      <c r="KY303" s="128"/>
      <c r="KZ303" s="128"/>
      <c r="LA303" s="128"/>
      <c r="LB303" s="128"/>
      <c r="LC303" s="128"/>
      <c r="LD303" s="128"/>
      <c r="LE303" s="128"/>
      <c r="LF303" s="128"/>
      <c r="LG303" s="128"/>
      <c r="LH303" s="128"/>
      <c r="LI303" s="128"/>
      <c r="LJ303" s="128"/>
      <c r="LK303" s="128"/>
      <c r="LL303" s="128"/>
      <c r="LM303" s="128"/>
      <c r="LN303" s="128"/>
      <c r="LO303" s="128"/>
      <c r="LP303" s="128"/>
      <c r="LQ303" s="128"/>
      <c r="LR303" s="128"/>
      <c r="LS303" s="128"/>
      <c r="LT303" s="128"/>
      <c r="LU303" s="128"/>
      <c r="LV303" s="128"/>
      <c r="LW303" s="128"/>
      <c r="LX303" s="128"/>
      <c r="LY303" s="128"/>
      <c r="LZ303" s="128"/>
      <c r="MA303" s="128"/>
      <c r="MB303" s="128"/>
      <c r="MC303" s="128"/>
      <c r="MD303" s="128"/>
      <c r="ME303" s="128"/>
      <c r="MF303" s="128"/>
      <c r="MG303" s="128"/>
      <c r="MH303" s="128"/>
      <c r="MI303" s="128"/>
      <c r="MJ303" s="128"/>
      <c r="MK303" s="128"/>
      <c r="ML303" s="128"/>
      <c r="MM303" s="128"/>
      <c r="MN303" s="128"/>
      <c r="MO303" s="128"/>
      <c r="MP303" s="128"/>
      <c r="MQ303" s="128"/>
      <c r="MR303" s="128"/>
      <c r="MS303" s="128"/>
      <c r="MT303" s="128"/>
      <c r="MU303" s="128"/>
      <c r="MV303" s="128"/>
      <c r="MW303" s="128"/>
      <c r="MX303" s="128"/>
      <c r="MY303" s="128"/>
      <c r="MZ303" s="128"/>
      <c r="NA303" s="128"/>
      <c r="NB303" s="128"/>
      <c r="NC303" s="128"/>
      <c r="ND303" s="128"/>
      <c r="NE303" s="128"/>
      <c r="NF303" s="128"/>
      <c r="NG303" s="128"/>
      <c r="NH303" s="128"/>
      <c r="NI303" s="128"/>
      <c r="NJ303" s="128"/>
      <c r="NK303" s="128"/>
      <c r="NL303" s="128"/>
      <c r="NM303" s="128"/>
      <c r="NN303" s="128"/>
      <c r="NO303" s="128"/>
      <c r="NP303" s="128"/>
      <c r="NQ303" s="128"/>
      <c r="NR303" s="128"/>
      <c r="NS303" s="128"/>
      <c r="NT303" s="128"/>
      <c r="NU303" s="128"/>
      <c r="NV303" s="128"/>
      <c r="NW303" s="128"/>
      <c r="NX303" s="128"/>
      <c r="NY303" s="128"/>
      <c r="NZ303" s="128"/>
      <c r="OA303" s="128"/>
      <c r="OB303" s="128"/>
      <c r="OC303" s="128"/>
      <c r="OD303" s="128"/>
      <c r="OE303" s="128"/>
      <c r="OF303" s="128"/>
      <c r="OG303" s="128"/>
      <c r="OH303" s="128"/>
      <c r="OI303" s="128"/>
      <c r="OJ303" s="128"/>
      <c r="OK303" s="128"/>
      <c r="OL303" s="128"/>
      <c r="OM303" s="128"/>
      <c r="ON303" s="128"/>
      <c r="OO303" s="128"/>
      <c r="OP303" s="128"/>
      <c r="OQ303" s="128"/>
      <c r="OR303" s="128"/>
      <c r="OS303" s="128"/>
      <c r="OT303" s="128"/>
      <c r="OU303" s="128"/>
      <c r="OV303" s="128"/>
      <c r="OW303" s="128"/>
      <c r="OX303" s="128"/>
      <c r="OY303" s="128"/>
      <c r="OZ303" s="128"/>
      <c r="PA303" s="128"/>
      <c r="PB303" s="128"/>
      <c r="PC303" s="128"/>
      <c r="PD303" s="128"/>
      <c r="PE303" s="128"/>
      <c r="PF303" s="128"/>
      <c r="PG303" s="128"/>
      <c r="PH303" s="128"/>
      <c r="PI303" s="128"/>
      <c r="PJ303" s="128"/>
      <c r="PK303" s="128"/>
      <c r="PL303" s="128"/>
      <c r="PM303" s="128"/>
      <c r="PN303" s="128"/>
      <c r="PO303" s="128"/>
      <c r="PP303" s="128"/>
      <c r="PQ303" s="128"/>
      <c r="PR303" s="128"/>
      <c r="PS303" s="128"/>
      <c r="PT303" s="128"/>
      <c r="PU303" s="128"/>
      <c r="PV303" s="128"/>
      <c r="PW303" s="128"/>
      <c r="PX303" s="128"/>
      <c r="PY303" s="128"/>
      <c r="PZ303" s="128"/>
      <c r="QA303" s="128"/>
      <c r="QB303" s="128"/>
      <c r="QC303" s="128"/>
      <c r="QD303" s="128"/>
      <c r="QE303" s="128"/>
      <c r="QF303" s="128"/>
      <c r="QG303" s="128"/>
      <c r="QH303" s="128"/>
      <c r="QI303" s="128"/>
      <c r="QJ303" s="128"/>
      <c r="QK303" s="128"/>
      <c r="QL303" s="128"/>
      <c r="QM303" s="128"/>
      <c r="QN303" s="128"/>
      <c r="QO303" s="128"/>
      <c r="QP303" s="128"/>
      <c r="QQ303" s="128"/>
      <c r="QR303" s="128"/>
      <c r="QS303" s="128"/>
      <c r="QT303" s="128"/>
      <c r="QU303" s="128"/>
      <c r="QV303" s="128"/>
      <c r="QW303" s="128"/>
      <c r="QX303" s="128"/>
      <c r="QY303" s="128"/>
      <c r="QZ303" s="128"/>
      <c r="RA303" s="128"/>
      <c r="RB303" s="128"/>
      <c r="RC303" s="128"/>
      <c r="RD303" s="128"/>
      <c r="RE303" s="128"/>
      <c r="RF303" s="128"/>
      <c r="RG303" s="128"/>
      <c r="RH303" s="128"/>
      <c r="RI303" s="128"/>
      <c r="RJ303" s="128"/>
      <c r="RK303" s="128"/>
      <c r="RL303" s="128"/>
      <c r="RM303" s="128"/>
      <c r="RN303" s="128"/>
      <c r="RO303" s="128"/>
      <c r="RP303" s="128"/>
      <c r="RQ303" s="128"/>
      <c r="RR303" s="128"/>
      <c r="RS303" s="128"/>
      <c r="RT303" s="128"/>
      <c r="RU303" s="128"/>
      <c r="RV303" s="128"/>
      <c r="RW303" s="128"/>
      <c r="RX303" s="128"/>
      <c r="RY303" s="128"/>
      <c r="RZ303" s="128"/>
      <c r="SA303" s="128"/>
      <c r="SB303" s="128"/>
      <c r="SC303" s="128"/>
      <c r="SD303" s="128"/>
      <c r="SE303" s="128"/>
      <c r="SF303" s="128"/>
      <c r="SG303" s="128"/>
      <c r="SH303" s="128"/>
      <c r="SI303" s="128"/>
      <c r="SJ303" s="128"/>
      <c r="SK303" s="128"/>
      <c r="SL303" s="128"/>
      <c r="SM303" s="128"/>
      <c r="SN303" s="128"/>
      <c r="SO303" s="128"/>
      <c r="SP303" s="128"/>
      <c r="SQ303" s="128"/>
      <c r="SR303" s="128"/>
      <c r="SS303" s="128"/>
      <c r="ST303" s="128"/>
      <c r="SU303" s="128"/>
      <c r="SV303" s="128"/>
      <c r="SW303" s="128"/>
      <c r="SX303" s="128"/>
      <c r="SY303" s="128"/>
      <c r="SZ303" s="128"/>
      <c r="TA303" s="128"/>
      <c r="TB303" s="128"/>
      <c r="TC303" s="128"/>
      <c r="TD303" s="128"/>
      <c r="TE303" s="128"/>
      <c r="TF303" s="128"/>
      <c r="TG303" s="128"/>
      <c r="TH303" s="128"/>
      <c r="TI303" s="128"/>
      <c r="TJ303" s="128"/>
      <c r="TK303" s="128"/>
      <c r="TL303" s="128"/>
      <c r="TM303" s="128"/>
      <c r="TN303" s="128"/>
      <c r="TO303" s="128"/>
      <c r="TP303" s="128"/>
      <c r="TQ303" s="128"/>
      <c r="TR303" s="128"/>
      <c r="TS303" s="128"/>
      <c r="TT303" s="128"/>
      <c r="TU303" s="128"/>
      <c r="TV303" s="128"/>
      <c r="TW303" s="128"/>
      <c r="TX303" s="128"/>
      <c r="TY303" s="128"/>
      <c r="TZ303" s="128"/>
      <c r="UA303" s="128"/>
      <c r="UB303" s="128"/>
      <c r="UC303" s="128"/>
      <c r="UD303" s="128"/>
      <c r="UE303" s="128"/>
      <c r="UF303" s="128"/>
      <c r="UG303" s="128"/>
      <c r="UH303" s="128"/>
      <c r="UI303" s="128"/>
      <c r="UJ303" s="128"/>
      <c r="UK303" s="128"/>
      <c r="UL303" s="128"/>
      <c r="UM303" s="128"/>
      <c r="UN303" s="128"/>
      <c r="UO303" s="128"/>
      <c r="UP303" s="128"/>
      <c r="UQ303" s="128"/>
      <c r="UR303" s="128"/>
      <c r="US303" s="128"/>
      <c r="UT303" s="128"/>
      <c r="UU303" s="128"/>
      <c r="UV303" s="128"/>
      <c r="UW303" s="128"/>
      <c r="UX303" s="128"/>
      <c r="UY303" s="128"/>
      <c r="UZ303" s="128"/>
      <c r="VA303" s="128"/>
      <c r="VB303" s="128"/>
      <c r="VC303" s="128"/>
      <c r="VD303" s="128"/>
      <c r="VE303" s="128"/>
      <c r="VF303" s="128"/>
      <c r="VG303" s="128"/>
      <c r="VH303" s="128"/>
      <c r="VI303" s="128"/>
      <c r="VJ303" s="128"/>
      <c r="VK303" s="128"/>
      <c r="VL303" s="128"/>
      <c r="VM303" s="128"/>
      <c r="VN303" s="128"/>
      <c r="VO303" s="128"/>
      <c r="VP303" s="128"/>
      <c r="VQ303" s="128"/>
      <c r="VR303" s="128"/>
      <c r="VS303" s="128"/>
      <c r="VT303" s="128"/>
      <c r="VU303" s="128"/>
      <c r="VV303" s="128"/>
      <c r="VW303" s="128"/>
      <c r="VX303" s="128"/>
      <c r="VY303" s="128"/>
      <c r="VZ303" s="128"/>
      <c r="WA303" s="128"/>
      <c r="WB303" s="128"/>
      <c r="WC303" s="128"/>
      <c r="WD303" s="128"/>
      <c r="WE303" s="128"/>
      <c r="WF303" s="128"/>
      <c r="WG303" s="128"/>
      <c r="WH303" s="128"/>
      <c r="WI303" s="128"/>
      <c r="WJ303" s="128"/>
      <c r="WK303" s="128"/>
      <c r="WL303" s="128"/>
      <c r="WM303" s="128"/>
      <c r="WN303" s="128"/>
      <c r="WO303" s="128"/>
      <c r="WP303" s="128"/>
      <c r="WQ303" s="128"/>
      <c r="WR303" s="128"/>
      <c r="WS303" s="128"/>
      <c r="WT303" s="128"/>
      <c r="WU303" s="128"/>
      <c r="WV303" s="128"/>
      <c r="WW303" s="128"/>
      <c r="WX303" s="128"/>
      <c r="WY303" s="128"/>
      <c r="WZ303" s="128"/>
      <c r="XA303" s="128"/>
      <c r="XB303" s="128"/>
      <c r="XC303" s="128"/>
      <c r="XD303" s="128"/>
      <c r="XE303" s="128"/>
      <c r="XF303" s="128"/>
      <c r="XG303" s="128"/>
      <c r="XH303" s="128"/>
      <c r="XI303" s="128"/>
      <c r="XJ303" s="128"/>
      <c r="XK303" s="128"/>
      <c r="XL303" s="128"/>
      <c r="XM303" s="128"/>
      <c r="XN303" s="128"/>
      <c r="XO303" s="128"/>
      <c r="XP303" s="128"/>
      <c r="XQ303" s="128"/>
      <c r="XR303" s="128"/>
      <c r="XS303" s="128"/>
      <c r="XT303" s="128"/>
      <c r="XU303" s="128"/>
      <c r="XV303" s="128"/>
      <c r="XW303" s="128"/>
      <c r="XX303" s="128"/>
      <c r="XY303" s="128"/>
      <c r="XZ303" s="128"/>
      <c r="YA303" s="128"/>
      <c r="YB303" s="128"/>
      <c r="YC303" s="128"/>
      <c r="YD303" s="128"/>
      <c r="YE303" s="128"/>
      <c r="YF303" s="128"/>
      <c r="YG303" s="128"/>
      <c r="YH303" s="128"/>
      <c r="YI303" s="128"/>
      <c r="YJ303" s="128"/>
      <c r="YK303" s="128"/>
      <c r="YL303" s="128"/>
      <c r="YM303" s="128"/>
      <c r="YN303" s="128"/>
      <c r="YO303" s="128"/>
      <c r="YP303" s="128"/>
      <c r="YQ303" s="128"/>
      <c r="YR303" s="128"/>
      <c r="YS303" s="128"/>
      <c r="YT303" s="128"/>
      <c r="YU303" s="128"/>
      <c r="YV303" s="128"/>
      <c r="YW303" s="128"/>
      <c r="YX303" s="128"/>
      <c r="YY303" s="128"/>
      <c r="YZ303" s="128"/>
      <c r="ZA303" s="128"/>
      <c r="ZB303" s="128"/>
      <c r="ZC303" s="128"/>
      <c r="ZD303" s="128"/>
      <c r="ZE303" s="128"/>
      <c r="ZF303" s="128"/>
      <c r="ZG303" s="128"/>
      <c r="ZH303" s="128"/>
      <c r="ZI303" s="128"/>
      <c r="ZJ303" s="128"/>
      <c r="ZK303" s="128"/>
      <c r="ZL303" s="128"/>
      <c r="ZM303" s="128"/>
      <c r="ZN303" s="128"/>
      <c r="ZO303" s="128"/>
      <c r="ZP303" s="128"/>
      <c r="ZQ303" s="128"/>
      <c r="ZR303" s="128"/>
      <c r="ZS303" s="128"/>
      <c r="ZT303" s="128"/>
      <c r="ZU303" s="128"/>
      <c r="ZV303" s="128"/>
      <c r="ZW303" s="128"/>
      <c r="ZX303" s="128"/>
      <c r="ZY303" s="128"/>
      <c r="ZZ303" s="128"/>
      <c r="AAA303" s="128"/>
      <c r="AAB303" s="128"/>
      <c r="AAC303" s="128"/>
      <c r="AAD303" s="128"/>
      <c r="AAE303" s="128"/>
      <c r="AAF303" s="128"/>
      <c r="AAG303" s="128"/>
      <c r="AAH303" s="128"/>
      <c r="AAI303" s="128"/>
      <c r="AAJ303" s="128"/>
      <c r="AAK303" s="128"/>
      <c r="AAL303" s="128"/>
      <c r="AAM303" s="128"/>
      <c r="AAN303" s="128"/>
      <c r="AAO303" s="128"/>
      <c r="AAP303" s="128"/>
      <c r="AAQ303" s="128"/>
      <c r="AAR303" s="128"/>
      <c r="AAS303" s="128"/>
      <c r="AAT303" s="128"/>
      <c r="AAU303" s="128"/>
      <c r="AAV303" s="128"/>
      <c r="AAW303" s="128"/>
      <c r="AAX303" s="128"/>
      <c r="AAY303" s="128"/>
      <c r="AAZ303" s="128"/>
      <c r="ABA303" s="128"/>
      <c r="ABB303" s="128"/>
      <c r="ABC303" s="128"/>
      <c r="ABD303" s="128"/>
      <c r="ABE303" s="128"/>
      <c r="ABF303" s="128"/>
      <c r="ABG303" s="128"/>
      <c r="ABH303" s="128"/>
      <c r="ABI303" s="128"/>
      <c r="ABJ303" s="128"/>
      <c r="ABK303" s="128"/>
      <c r="ABL303" s="128"/>
      <c r="ABM303" s="128"/>
      <c r="ABN303" s="128"/>
      <c r="ABO303" s="128"/>
      <c r="ABP303" s="128"/>
      <c r="ABQ303" s="128"/>
      <c r="ABR303" s="128"/>
      <c r="ABS303" s="128"/>
      <c r="ABT303" s="128"/>
      <c r="ABU303" s="128"/>
      <c r="ABV303" s="128"/>
      <c r="ABW303" s="128"/>
      <c r="ABX303" s="128"/>
      <c r="ABY303" s="128"/>
      <c r="ABZ303" s="128"/>
      <c r="ACA303" s="128"/>
      <c r="ACB303" s="128"/>
      <c r="ACC303" s="128"/>
      <c r="ACD303" s="128"/>
      <c r="ACE303" s="128"/>
      <c r="ACF303" s="128"/>
      <c r="ACG303" s="128"/>
      <c r="ACH303" s="128"/>
      <c r="ACI303" s="128"/>
      <c r="ACJ303" s="128"/>
      <c r="ACK303" s="128"/>
      <c r="ACL303" s="128"/>
      <c r="ACM303" s="128"/>
      <c r="ACN303" s="128"/>
      <c r="ACO303" s="128"/>
      <c r="ACP303" s="128"/>
      <c r="ACQ303" s="128"/>
      <c r="ACR303" s="128"/>
      <c r="ACS303" s="128"/>
      <c r="ACT303" s="128"/>
      <c r="ACU303" s="128"/>
      <c r="ACV303" s="128"/>
      <c r="ACW303" s="128"/>
      <c r="ACX303" s="128"/>
      <c r="ACY303" s="128"/>
      <c r="ACZ303" s="128"/>
      <c r="ADA303" s="128"/>
      <c r="ADB303" s="128"/>
      <c r="ADC303" s="128"/>
      <c r="ADD303" s="128"/>
      <c r="ADE303" s="128"/>
      <c r="ADF303" s="128"/>
      <c r="ADG303" s="128"/>
      <c r="ADH303" s="128"/>
      <c r="ADI303" s="128"/>
      <c r="ADJ303" s="128"/>
      <c r="ADK303" s="128"/>
      <c r="ADL303" s="128"/>
      <c r="ADM303" s="128"/>
      <c r="ADN303" s="128"/>
      <c r="ADO303" s="128"/>
      <c r="ADP303" s="128"/>
      <c r="ADQ303" s="128"/>
      <c r="ADR303" s="128"/>
      <c r="ADS303" s="128"/>
      <c r="ADT303" s="128"/>
      <c r="ADU303" s="128"/>
      <c r="ADV303" s="128"/>
      <c r="ADW303" s="128"/>
      <c r="ADX303" s="128"/>
      <c r="ADY303" s="128"/>
      <c r="ADZ303" s="128"/>
      <c r="AEA303" s="128"/>
      <c r="AEB303" s="128"/>
      <c r="AEC303" s="128"/>
      <c r="AED303" s="128"/>
      <c r="AEE303" s="128"/>
      <c r="AEF303" s="128"/>
      <c r="AEG303" s="128"/>
      <c r="AEH303" s="128"/>
      <c r="AEI303" s="128"/>
      <c r="AEJ303" s="128"/>
      <c r="AEK303" s="128"/>
      <c r="AEL303" s="128"/>
      <c r="AEM303" s="128"/>
      <c r="AEN303" s="128"/>
      <c r="AEO303" s="128"/>
      <c r="AEP303" s="128"/>
      <c r="AEQ303" s="128"/>
      <c r="AER303" s="128"/>
      <c r="AES303" s="128"/>
      <c r="AET303" s="128"/>
      <c r="AEU303" s="128"/>
      <c r="AEV303" s="128"/>
      <c r="AEW303" s="128"/>
      <c r="AEX303" s="128"/>
      <c r="AEY303" s="128"/>
      <c r="AEZ303" s="128"/>
      <c r="AFA303" s="128"/>
      <c r="AFB303" s="128"/>
      <c r="AFC303" s="128"/>
      <c r="AFD303" s="128"/>
      <c r="AFE303" s="128"/>
      <c r="AFF303" s="128"/>
      <c r="AFG303" s="128"/>
      <c r="AFH303" s="128"/>
      <c r="AFI303" s="128"/>
      <c r="AFJ303" s="128"/>
      <c r="AFK303" s="128"/>
      <c r="AFL303" s="128"/>
      <c r="AFM303" s="128"/>
      <c r="AFN303" s="128"/>
      <c r="AFO303" s="128"/>
      <c r="AFP303" s="128"/>
      <c r="AFQ303" s="128"/>
      <c r="AFR303" s="128"/>
      <c r="AFS303" s="128"/>
      <c r="AFT303" s="128"/>
      <c r="AFU303" s="128"/>
      <c r="AFV303" s="128"/>
      <c r="AFW303" s="128"/>
      <c r="AFX303" s="128"/>
      <c r="AFY303" s="128"/>
      <c r="AFZ303" s="128"/>
      <c r="AGA303" s="128"/>
      <c r="AGB303" s="128"/>
      <c r="AGC303" s="128"/>
      <c r="AGD303" s="128"/>
      <c r="AGE303" s="128"/>
      <c r="AGF303" s="128"/>
      <c r="AGG303" s="128"/>
      <c r="AGH303" s="128"/>
      <c r="AGI303" s="128"/>
      <c r="AGJ303" s="128"/>
      <c r="AGK303" s="128"/>
      <c r="AGL303" s="128"/>
      <c r="AGM303" s="128"/>
      <c r="AGN303" s="128"/>
      <c r="AGO303" s="128"/>
      <c r="AGP303" s="128"/>
      <c r="AGQ303" s="128"/>
      <c r="AGR303" s="128"/>
      <c r="AGS303" s="128"/>
      <c r="AGT303" s="128"/>
      <c r="AGU303" s="128"/>
      <c r="AGV303" s="128"/>
      <c r="AGW303" s="128"/>
      <c r="AGX303" s="128"/>
      <c r="AGY303" s="128"/>
      <c r="AGZ303" s="128"/>
      <c r="AHA303" s="128"/>
      <c r="AHB303" s="128"/>
      <c r="AHC303" s="128"/>
      <c r="AHD303" s="128"/>
      <c r="AHE303" s="128"/>
      <c r="AHF303" s="128"/>
      <c r="AHG303" s="128"/>
      <c r="AHH303" s="128"/>
      <c r="AHI303" s="128"/>
      <c r="AHJ303" s="128"/>
      <c r="AHK303" s="128"/>
      <c r="AHL303" s="128"/>
      <c r="AHM303" s="128"/>
      <c r="AHN303" s="128"/>
      <c r="AHO303" s="128"/>
      <c r="AHP303" s="128"/>
      <c r="AHQ303" s="128"/>
      <c r="AHR303" s="128"/>
      <c r="AHS303" s="128"/>
      <c r="AHT303" s="128"/>
      <c r="AHU303" s="128"/>
      <c r="AHV303" s="128"/>
      <c r="AHW303" s="128"/>
      <c r="AHX303" s="128"/>
      <c r="AHY303" s="128"/>
      <c r="AHZ303" s="128"/>
      <c r="AIA303" s="128"/>
      <c r="AIB303" s="128"/>
      <c r="AIC303" s="128"/>
      <c r="AID303" s="128"/>
      <c r="AIE303" s="128"/>
      <c r="AIF303" s="128"/>
      <c r="AIG303" s="128"/>
      <c r="AIH303" s="128"/>
      <c r="AII303" s="128"/>
      <c r="AIJ303" s="128"/>
      <c r="AIK303" s="128"/>
      <c r="AIL303" s="128"/>
      <c r="AIM303" s="128"/>
      <c r="AIN303" s="128"/>
      <c r="AIO303" s="128"/>
      <c r="AIP303" s="128"/>
      <c r="AIQ303" s="128"/>
      <c r="AIR303" s="128"/>
      <c r="AIS303" s="128"/>
      <c r="AIT303" s="128"/>
      <c r="AIU303" s="128"/>
      <c r="AIV303" s="128"/>
      <c r="AIW303" s="128"/>
      <c r="AIX303" s="128"/>
      <c r="AIY303" s="128"/>
      <c r="AIZ303" s="128"/>
      <c r="AJA303" s="128"/>
      <c r="AJB303" s="128"/>
      <c r="AJC303" s="128"/>
      <c r="AJD303" s="128"/>
      <c r="AJE303" s="128"/>
      <c r="AJF303" s="128"/>
      <c r="AJG303" s="128"/>
      <c r="AJH303" s="128"/>
      <c r="AJI303" s="128"/>
      <c r="AJJ303" s="128"/>
      <c r="AJK303" s="128"/>
      <c r="AJL303" s="128"/>
      <c r="AJM303" s="128"/>
      <c r="AJN303" s="128"/>
      <c r="AJO303" s="128"/>
      <c r="AJP303" s="128"/>
      <c r="AJQ303" s="128"/>
      <c r="AJR303" s="128"/>
      <c r="AJS303" s="128"/>
      <c r="AJT303" s="128"/>
      <c r="AJU303" s="128"/>
      <c r="AJV303" s="128"/>
      <c r="AJW303" s="128"/>
      <c r="AJX303" s="128"/>
      <c r="AJY303" s="128"/>
      <c r="AJZ303" s="128"/>
      <c r="AKA303" s="128"/>
      <c r="AKB303" s="128"/>
      <c r="AKC303" s="128"/>
      <c r="AKD303" s="128"/>
      <c r="AKE303" s="128"/>
      <c r="AKF303" s="128"/>
      <c r="AKG303" s="128"/>
      <c r="AKH303" s="128"/>
      <c r="AKI303" s="128"/>
      <c r="AKJ303" s="128"/>
      <c r="AKK303" s="128"/>
      <c r="AKL303" s="128"/>
      <c r="AKM303" s="128"/>
      <c r="AKN303" s="128"/>
      <c r="AKO303" s="128"/>
      <c r="AKP303" s="128"/>
      <c r="AKQ303" s="128"/>
      <c r="AKR303" s="128"/>
      <c r="AKS303" s="128"/>
      <c r="AKT303" s="128"/>
      <c r="AKU303" s="128"/>
      <c r="AKV303" s="128"/>
      <c r="AKW303" s="128"/>
      <c r="AKX303" s="128"/>
      <c r="AKY303" s="128"/>
      <c r="AKZ303" s="128"/>
      <c r="ALA303" s="128"/>
      <c r="ALB303" s="128"/>
      <c r="ALC303" s="128"/>
      <c r="ALD303" s="128"/>
      <c r="ALE303" s="128"/>
      <c r="ALF303" s="128"/>
      <c r="ALG303" s="128"/>
      <c r="ALH303" s="128"/>
      <c r="ALI303" s="128"/>
      <c r="ALJ303" s="128"/>
      <c r="ALK303" s="128"/>
      <c r="ALL303" s="128"/>
      <c r="ALM303" s="128"/>
      <c r="ALN303" s="128"/>
      <c r="ALO303" s="128"/>
      <c r="ALP303" s="128"/>
      <c r="ALQ303" s="128"/>
      <c r="ALR303" s="128"/>
      <c r="ALS303" s="128"/>
      <c r="ALT303" s="128"/>
      <c r="ALU303" s="128"/>
      <c r="ALV303" s="128"/>
      <c r="ALW303" s="128"/>
      <c r="ALX303" s="128"/>
      <c r="ALY303" s="128"/>
      <c r="ALZ303" s="128"/>
      <c r="AMA303" s="128"/>
      <c r="AMB303" s="128"/>
      <c r="AMC303" s="128"/>
      <c r="AMD303" s="128"/>
      <c r="AME303" s="128"/>
      <c r="AMF303" s="128"/>
      <c r="AMG303" s="128"/>
      <c r="AMH303" s="128"/>
    </row>
    <row r="304" spans="1:1022" ht="16.5" customHeight="1" x14ac:dyDescent="0.3">
      <c r="A304" s="239" t="s">
        <v>22</v>
      </c>
      <c r="B304" s="239" t="s">
        <v>23</v>
      </c>
      <c r="C304" s="239" t="s">
        <v>24</v>
      </c>
      <c r="D304" s="242" t="s">
        <v>25</v>
      </c>
      <c r="E304" s="242"/>
      <c r="F304" s="242"/>
      <c r="G304" s="243" t="s">
        <v>26</v>
      </c>
      <c r="H304" s="242" t="s">
        <v>27</v>
      </c>
      <c r="I304" s="242"/>
      <c r="J304" s="242"/>
      <c r="K304" s="242"/>
      <c r="L304" s="242" t="s">
        <v>28</v>
      </c>
      <c r="M304" s="242"/>
      <c r="N304" s="242"/>
      <c r="O304" s="242"/>
    </row>
    <row r="305" spans="1:15" x14ac:dyDescent="0.3">
      <c r="A305" s="240"/>
      <c r="B305" s="241"/>
      <c r="C305" s="240"/>
      <c r="D305" s="158" t="s">
        <v>29</v>
      </c>
      <c r="E305" s="158" t="s">
        <v>30</v>
      </c>
      <c r="F305" s="158" t="s">
        <v>31</v>
      </c>
      <c r="G305" s="244"/>
      <c r="H305" s="158" t="s">
        <v>32</v>
      </c>
      <c r="I305" s="158" t="s">
        <v>33</v>
      </c>
      <c r="J305" s="158" t="s">
        <v>34</v>
      </c>
      <c r="K305" s="158" t="s">
        <v>35</v>
      </c>
      <c r="L305" s="158" t="s">
        <v>36</v>
      </c>
      <c r="M305" s="158" t="s">
        <v>37</v>
      </c>
      <c r="N305" s="158" t="s">
        <v>38</v>
      </c>
      <c r="O305" s="158" t="s">
        <v>39</v>
      </c>
    </row>
    <row r="306" spans="1:15" x14ac:dyDescent="0.3">
      <c r="A306" s="159">
        <v>1</v>
      </c>
      <c r="B306" s="159">
        <v>2</v>
      </c>
      <c r="C306" s="159">
        <v>3</v>
      </c>
      <c r="D306" s="159">
        <v>4</v>
      </c>
      <c r="E306" s="159">
        <v>5</v>
      </c>
      <c r="F306" s="159">
        <v>6</v>
      </c>
      <c r="G306" s="159">
        <v>7</v>
      </c>
      <c r="H306" s="159">
        <v>8</v>
      </c>
      <c r="I306" s="159">
        <v>9</v>
      </c>
      <c r="J306" s="159">
        <v>10</v>
      </c>
      <c r="K306" s="159">
        <v>11</v>
      </c>
      <c r="L306" s="159">
        <v>12</v>
      </c>
      <c r="M306" s="159">
        <v>13</v>
      </c>
      <c r="N306" s="159">
        <v>14</v>
      </c>
      <c r="O306" s="159">
        <v>15</v>
      </c>
    </row>
    <row r="307" spans="1:15" x14ac:dyDescent="0.3">
      <c r="A307" s="134" t="s">
        <v>0</v>
      </c>
      <c r="B307" s="134"/>
      <c r="C307" s="134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</row>
    <row r="308" spans="1:15" x14ac:dyDescent="0.3">
      <c r="A308" s="162" t="s">
        <v>293</v>
      </c>
      <c r="B308" s="167" t="s">
        <v>294</v>
      </c>
      <c r="C308" s="164">
        <v>20</v>
      </c>
      <c r="D308" s="165">
        <v>4.6399999999999997</v>
      </c>
      <c r="E308" s="165">
        <v>5.9</v>
      </c>
      <c r="F308" s="165"/>
      <c r="G308" s="165">
        <v>72.8</v>
      </c>
      <c r="H308" s="165">
        <v>0.01</v>
      </c>
      <c r="I308" s="165">
        <v>0.14000000000000001</v>
      </c>
      <c r="J308" s="165">
        <v>57.6</v>
      </c>
      <c r="K308" s="165">
        <v>0.1</v>
      </c>
      <c r="L308" s="165">
        <v>176</v>
      </c>
      <c r="M308" s="165">
        <v>100</v>
      </c>
      <c r="N308" s="165">
        <v>7</v>
      </c>
      <c r="O308" s="165">
        <v>0.2</v>
      </c>
    </row>
    <row r="309" spans="1:15" x14ac:dyDescent="0.3">
      <c r="A309" s="166" t="s">
        <v>534</v>
      </c>
      <c r="B309" s="167" t="s">
        <v>511</v>
      </c>
      <c r="C309" s="164">
        <v>70</v>
      </c>
      <c r="D309" s="165">
        <v>6.82</v>
      </c>
      <c r="E309" s="165">
        <v>4.3</v>
      </c>
      <c r="F309" s="165">
        <v>1.52</v>
      </c>
      <c r="G309" s="165">
        <v>71.84</v>
      </c>
      <c r="H309" s="165">
        <v>0.01</v>
      </c>
      <c r="I309" s="165">
        <v>0.26</v>
      </c>
      <c r="J309" s="165">
        <v>2</v>
      </c>
      <c r="K309" s="165">
        <v>1.76</v>
      </c>
      <c r="L309" s="165">
        <v>31.07</v>
      </c>
      <c r="M309" s="165">
        <v>33.5</v>
      </c>
      <c r="N309" s="165">
        <v>7.93</v>
      </c>
      <c r="O309" s="165">
        <v>0.14000000000000001</v>
      </c>
    </row>
    <row r="310" spans="1:15" ht="15" customHeight="1" x14ac:dyDescent="0.3">
      <c r="A310" s="166" t="s">
        <v>529</v>
      </c>
      <c r="B310" s="167" t="s">
        <v>706</v>
      </c>
      <c r="C310" s="164">
        <v>260</v>
      </c>
      <c r="D310" s="165">
        <v>11.08</v>
      </c>
      <c r="E310" s="165">
        <v>7.61</v>
      </c>
      <c r="F310" s="165">
        <v>50.65</v>
      </c>
      <c r="G310" s="165">
        <v>316.58999999999997</v>
      </c>
      <c r="H310" s="165">
        <v>0.32</v>
      </c>
      <c r="I310" s="165">
        <v>3.11</v>
      </c>
      <c r="J310" s="165">
        <v>37.590000000000003</v>
      </c>
      <c r="K310" s="165">
        <v>0.34</v>
      </c>
      <c r="L310" s="165">
        <v>171.72</v>
      </c>
      <c r="M310" s="165">
        <v>261.94</v>
      </c>
      <c r="N310" s="165">
        <v>70.510000000000005</v>
      </c>
      <c r="O310" s="165">
        <v>1.89</v>
      </c>
    </row>
    <row r="311" spans="1:15" x14ac:dyDescent="0.3">
      <c r="A311" s="162" t="s">
        <v>530</v>
      </c>
      <c r="B311" s="167" t="s">
        <v>221</v>
      </c>
      <c r="C311" s="164">
        <v>200</v>
      </c>
      <c r="D311" s="165">
        <v>0.26</v>
      </c>
      <c r="E311" s="165">
        <v>0.03</v>
      </c>
      <c r="F311" s="165">
        <v>1.88</v>
      </c>
      <c r="G311" s="165">
        <v>10.3</v>
      </c>
      <c r="H311" s="165"/>
      <c r="I311" s="165">
        <v>2.9</v>
      </c>
      <c r="J311" s="165">
        <v>0.5</v>
      </c>
      <c r="K311" s="165">
        <v>0.01</v>
      </c>
      <c r="L311" s="165">
        <v>7.75</v>
      </c>
      <c r="M311" s="165">
        <v>9.7799999999999994</v>
      </c>
      <c r="N311" s="165">
        <v>5.24</v>
      </c>
      <c r="O311" s="165">
        <v>0.86</v>
      </c>
    </row>
    <row r="312" spans="1:15" x14ac:dyDescent="0.3">
      <c r="A312" s="166"/>
      <c r="B312" s="167" t="s">
        <v>219</v>
      </c>
      <c r="C312" s="164">
        <v>50</v>
      </c>
      <c r="D312" s="165">
        <v>3.3</v>
      </c>
      <c r="E312" s="165">
        <v>0.6</v>
      </c>
      <c r="F312" s="165">
        <v>19.82</v>
      </c>
      <c r="G312" s="165">
        <v>99</v>
      </c>
      <c r="H312" s="165">
        <v>0.09</v>
      </c>
      <c r="I312" s="165"/>
      <c r="J312" s="165"/>
      <c r="K312" s="165">
        <v>0.7</v>
      </c>
      <c r="L312" s="165">
        <v>14.5</v>
      </c>
      <c r="M312" s="165">
        <v>75</v>
      </c>
      <c r="N312" s="165">
        <v>23.5</v>
      </c>
      <c r="O312" s="165">
        <v>1.95</v>
      </c>
    </row>
    <row r="313" spans="1:15" x14ac:dyDescent="0.3">
      <c r="A313" s="132" t="s">
        <v>512</v>
      </c>
      <c r="B313" s="133"/>
      <c r="C313" s="168">
        <v>600</v>
      </c>
      <c r="D313" s="165">
        <v>26.1</v>
      </c>
      <c r="E313" s="165">
        <v>18.440000000000001</v>
      </c>
      <c r="F313" s="165">
        <v>73.87</v>
      </c>
      <c r="G313" s="165">
        <v>570.53</v>
      </c>
      <c r="H313" s="165">
        <v>0.43</v>
      </c>
      <c r="I313" s="165">
        <v>6.41</v>
      </c>
      <c r="J313" s="165">
        <v>97.69</v>
      </c>
      <c r="K313" s="165">
        <v>2.91</v>
      </c>
      <c r="L313" s="165">
        <v>401.04</v>
      </c>
      <c r="M313" s="165">
        <v>480.22</v>
      </c>
      <c r="N313" s="165">
        <v>114.18</v>
      </c>
      <c r="O313" s="165">
        <v>5.04</v>
      </c>
    </row>
    <row r="314" spans="1:15" x14ac:dyDescent="0.3">
      <c r="A314" s="134" t="s">
        <v>636</v>
      </c>
      <c r="B314" s="134"/>
      <c r="C314" s="134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</row>
    <row r="315" spans="1:15" x14ac:dyDescent="0.3">
      <c r="A315" s="166" t="s">
        <v>275</v>
      </c>
      <c r="B315" s="167" t="s">
        <v>42</v>
      </c>
      <c r="C315" s="164">
        <v>150</v>
      </c>
      <c r="D315" s="165">
        <v>0.6</v>
      </c>
      <c r="E315" s="165">
        <v>0.6</v>
      </c>
      <c r="F315" s="165">
        <v>14.7</v>
      </c>
      <c r="G315" s="165">
        <v>70.5</v>
      </c>
      <c r="H315" s="165">
        <v>0.05</v>
      </c>
      <c r="I315" s="165">
        <v>15</v>
      </c>
      <c r="J315" s="165">
        <v>7.5</v>
      </c>
      <c r="K315" s="165">
        <v>0.3</v>
      </c>
      <c r="L315" s="165">
        <v>24</v>
      </c>
      <c r="M315" s="165">
        <v>16.5</v>
      </c>
      <c r="N315" s="165">
        <v>13.5</v>
      </c>
      <c r="O315" s="165">
        <v>3.3</v>
      </c>
    </row>
    <row r="316" spans="1:15" x14ac:dyDescent="0.3">
      <c r="A316" s="166"/>
      <c r="B316" s="167" t="s">
        <v>222</v>
      </c>
      <c r="C316" s="164">
        <v>30</v>
      </c>
      <c r="D316" s="165">
        <v>2.37</v>
      </c>
      <c r="E316" s="165">
        <v>6.18</v>
      </c>
      <c r="F316" s="165">
        <v>11.96</v>
      </c>
      <c r="G316" s="165">
        <v>114.4</v>
      </c>
      <c r="H316" s="165">
        <v>0.05</v>
      </c>
      <c r="I316" s="165">
        <v>1.28</v>
      </c>
      <c r="J316" s="165">
        <v>60.1</v>
      </c>
      <c r="K316" s="165">
        <v>0.99</v>
      </c>
      <c r="L316" s="165">
        <v>32.9</v>
      </c>
      <c r="M316" s="165">
        <v>56.1</v>
      </c>
      <c r="N316" s="165">
        <v>32.700000000000003</v>
      </c>
      <c r="O316" s="165">
        <v>0.82</v>
      </c>
    </row>
    <row r="317" spans="1:15" x14ac:dyDescent="0.3">
      <c r="A317" s="132" t="s">
        <v>637</v>
      </c>
      <c r="B317" s="133"/>
      <c r="C317" s="168">
        <v>180</v>
      </c>
      <c r="D317" s="165">
        <v>2.97</v>
      </c>
      <c r="E317" s="165">
        <v>6.78</v>
      </c>
      <c r="F317" s="165">
        <v>26.66</v>
      </c>
      <c r="G317" s="165">
        <v>184.9</v>
      </c>
      <c r="H317" s="165">
        <v>0.1</v>
      </c>
      <c r="I317" s="165">
        <v>16.28</v>
      </c>
      <c r="J317" s="165">
        <v>67.599999999999994</v>
      </c>
      <c r="K317" s="165">
        <v>1.29</v>
      </c>
      <c r="L317" s="165">
        <v>56.9</v>
      </c>
      <c r="M317" s="165">
        <v>72.599999999999994</v>
      </c>
      <c r="N317" s="165">
        <v>46.2</v>
      </c>
      <c r="O317" s="165">
        <v>4.12</v>
      </c>
    </row>
    <row r="318" spans="1:15" x14ac:dyDescent="0.3">
      <c r="A318" s="134" t="s">
        <v>11</v>
      </c>
      <c r="B318" s="134"/>
      <c r="C318" s="134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</row>
    <row r="319" spans="1:15" x14ac:dyDescent="0.3">
      <c r="A319" s="162" t="s">
        <v>550</v>
      </c>
      <c r="B319" s="167" t="s">
        <v>519</v>
      </c>
      <c r="C319" s="164">
        <v>100</v>
      </c>
      <c r="D319" s="165">
        <v>4.3099999999999996</v>
      </c>
      <c r="E319" s="165">
        <v>5.57</v>
      </c>
      <c r="F319" s="165">
        <v>10.07</v>
      </c>
      <c r="G319" s="165">
        <v>108.26</v>
      </c>
      <c r="H319" s="165">
        <v>0.11</v>
      </c>
      <c r="I319" s="165">
        <v>12.68</v>
      </c>
      <c r="J319" s="165">
        <v>169.85</v>
      </c>
      <c r="K319" s="165">
        <v>2.65</v>
      </c>
      <c r="L319" s="165">
        <v>20.23</v>
      </c>
      <c r="M319" s="165">
        <v>82.75</v>
      </c>
      <c r="N319" s="165">
        <v>33.01</v>
      </c>
      <c r="O319" s="165">
        <v>0.87</v>
      </c>
    </row>
    <row r="320" spans="1:15" ht="28.5" customHeight="1" x14ac:dyDescent="0.3">
      <c r="A320" s="162" t="s">
        <v>277</v>
      </c>
      <c r="B320" s="167" t="s">
        <v>812</v>
      </c>
      <c r="C320" s="164">
        <v>275</v>
      </c>
      <c r="D320" s="165">
        <v>7.28</v>
      </c>
      <c r="E320" s="165">
        <v>5.61</v>
      </c>
      <c r="F320" s="165">
        <v>10.47</v>
      </c>
      <c r="G320" s="165">
        <v>122.21</v>
      </c>
      <c r="H320" s="165">
        <v>0.08</v>
      </c>
      <c r="I320" s="165">
        <v>20.790000000000003</v>
      </c>
      <c r="J320" s="165">
        <v>210.47</v>
      </c>
      <c r="K320" s="165">
        <v>2.09</v>
      </c>
      <c r="L320" s="165">
        <v>45.190000000000005</v>
      </c>
      <c r="M320" s="165">
        <v>93.34</v>
      </c>
      <c r="N320" s="165">
        <v>43.81</v>
      </c>
      <c r="O320" s="165">
        <v>1.4300000000000002</v>
      </c>
    </row>
    <row r="321" spans="1:1022" ht="28" x14ac:dyDescent="0.3">
      <c r="A321" s="166" t="s">
        <v>561</v>
      </c>
      <c r="B321" s="167" t="s">
        <v>823</v>
      </c>
      <c r="C321" s="164">
        <v>130</v>
      </c>
      <c r="D321" s="165">
        <v>18.14</v>
      </c>
      <c r="E321" s="165">
        <v>10.29</v>
      </c>
      <c r="F321" s="165">
        <v>11.19</v>
      </c>
      <c r="G321" s="165">
        <v>210.35999999999999</v>
      </c>
      <c r="H321" s="165">
        <v>0.61</v>
      </c>
      <c r="I321" s="165">
        <v>4.3</v>
      </c>
      <c r="J321" s="165">
        <v>5.2</v>
      </c>
      <c r="K321" s="165">
        <v>0.63</v>
      </c>
      <c r="L321" s="165">
        <v>25.91</v>
      </c>
      <c r="M321" s="165">
        <v>204.74</v>
      </c>
      <c r="N321" s="165">
        <v>31.3</v>
      </c>
      <c r="O321" s="165">
        <v>3.12</v>
      </c>
    </row>
    <row r="322" spans="1:1022" x14ac:dyDescent="0.3">
      <c r="A322" s="162" t="s">
        <v>286</v>
      </c>
      <c r="B322" s="167" t="s">
        <v>239</v>
      </c>
      <c r="C322" s="164">
        <v>180</v>
      </c>
      <c r="D322" s="165">
        <v>8.36</v>
      </c>
      <c r="E322" s="165">
        <v>5.8</v>
      </c>
      <c r="F322" s="165">
        <v>37.75</v>
      </c>
      <c r="G322" s="165">
        <v>236.33</v>
      </c>
      <c r="H322" s="165">
        <v>0.28000000000000003</v>
      </c>
      <c r="I322" s="165"/>
      <c r="J322" s="165">
        <v>23.82</v>
      </c>
      <c r="K322" s="165">
        <v>0.57999999999999996</v>
      </c>
      <c r="L322" s="165">
        <v>15.14</v>
      </c>
      <c r="M322" s="165">
        <v>198.33</v>
      </c>
      <c r="N322" s="165">
        <v>132.07</v>
      </c>
      <c r="O322" s="165">
        <v>4.4400000000000004</v>
      </c>
    </row>
    <row r="323" spans="1:1022" x14ac:dyDescent="0.3">
      <c r="A323" s="162" t="s">
        <v>533</v>
      </c>
      <c r="B323" s="167" t="s">
        <v>227</v>
      </c>
      <c r="C323" s="164">
        <v>200</v>
      </c>
      <c r="D323" s="165">
        <v>0.37</v>
      </c>
      <c r="E323" s="165">
        <v>0.02</v>
      </c>
      <c r="F323" s="165">
        <v>11.63</v>
      </c>
      <c r="G323" s="165">
        <v>49.41</v>
      </c>
      <c r="H323" s="165"/>
      <c r="I323" s="165">
        <v>0.34</v>
      </c>
      <c r="J323" s="165">
        <v>0.51</v>
      </c>
      <c r="K323" s="165">
        <v>0.17</v>
      </c>
      <c r="L323" s="165">
        <v>18.87</v>
      </c>
      <c r="M323" s="165">
        <v>13.09</v>
      </c>
      <c r="N323" s="165">
        <v>5.0999999999999996</v>
      </c>
      <c r="O323" s="165">
        <v>1.02</v>
      </c>
    </row>
    <row r="324" spans="1:1022" x14ac:dyDescent="0.3">
      <c r="A324" s="169"/>
      <c r="B324" s="167" t="s">
        <v>69</v>
      </c>
      <c r="C324" s="164">
        <v>70</v>
      </c>
      <c r="D324" s="165">
        <v>3.43</v>
      </c>
      <c r="E324" s="165">
        <v>0.7</v>
      </c>
      <c r="F324" s="165">
        <v>31.36</v>
      </c>
      <c r="G324" s="165">
        <v>147</v>
      </c>
      <c r="H324" s="165">
        <v>0.06</v>
      </c>
      <c r="I324" s="165"/>
      <c r="J324" s="165"/>
      <c r="K324" s="165">
        <v>0.49</v>
      </c>
      <c r="L324" s="165">
        <v>12.6</v>
      </c>
      <c r="M324" s="165">
        <v>64.400000000000006</v>
      </c>
      <c r="N324" s="165">
        <v>14</v>
      </c>
      <c r="O324" s="165">
        <v>2.0299999999999998</v>
      </c>
    </row>
    <row r="325" spans="1:1022" x14ac:dyDescent="0.3">
      <c r="A325" s="132" t="s">
        <v>43</v>
      </c>
      <c r="B325" s="133"/>
      <c r="C325" s="168">
        <v>955</v>
      </c>
      <c r="D325" s="165">
        <v>41.89</v>
      </c>
      <c r="E325" s="165">
        <v>27.99</v>
      </c>
      <c r="F325" s="165">
        <v>112.47</v>
      </c>
      <c r="G325" s="165">
        <v>873.57</v>
      </c>
      <c r="H325" s="165">
        <v>1.1399999999999999</v>
      </c>
      <c r="I325" s="165">
        <v>38.11</v>
      </c>
      <c r="J325" s="165">
        <v>409.85</v>
      </c>
      <c r="K325" s="165">
        <v>6.61</v>
      </c>
      <c r="L325" s="165">
        <v>137.94</v>
      </c>
      <c r="M325" s="165">
        <v>656.65</v>
      </c>
      <c r="N325" s="165">
        <v>259.29000000000002</v>
      </c>
      <c r="O325" s="165">
        <v>12.91</v>
      </c>
    </row>
    <row r="326" spans="1:1022" x14ac:dyDescent="0.3">
      <c r="A326" s="134" t="s">
        <v>638</v>
      </c>
      <c r="B326" s="134"/>
      <c r="C326" s="134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</row>
    <row r="327" spans="1:1022" x14ac:dyDescent="0.3">
      <c r="A327" s="166" t="s">
        <v>275</v>
      </c>
      <c r="B327" s="167" t="s">
        <v>42</v>
      </c>
      <c r="C327" s="164">
        <v>150</v>
      </c>
      <c r="D327" s="165">
        <v>0.6</v>
      </c>
      <c r="E327" s="165">
        <v>0.6</v>
      </c>
      <c r="F327" s="165">
        <v>14.7</v>
      </c>
      <c r="G327" s="165">
        <v>70.5</v>
      </c>
      <c r="H327" s="165">
        <v>0.05</v>
      </c>
      <c r="I327" s="165">
        <v>15</v>
      </c>
      <c r="J327" s="165">
        <v>7.5</v>
      </c>
      <c r="K327" s="165">
        <v>0.3</v>
      </c>
      <c r="L327" s="165">
        <v>24</v>
      </c>
      <c r="M327" s="165">
        <v>16.5</v>
      </c>
      <c r="N327" s="165">
        <v>13.5</v>
      </c>
      <c r="O327" s="165">
        <v>3.3</v>
      </c>
    </row>
    <row r="328" spans="1:1022" x14ac:dyDescent="0.3">
      <c r="A328" s="170"/>
      <c r="B328" s="167" t="s">
        <v>513</v>
      </c>
      <c r="C328" s="164">
        <v>200</v>
      </c>
      <c r="D328" s="165">
        <v>6</v>
      </c>
      <c r="E328" s="165">
        <v>2</v>
      </c>
      <c r="F328" s="165">
        <v>8</v>
      </c>
      <c r="G328" s="165">
        <v>80</v>
      </c>
      <c r="H328" s="165">
        <v>0.08</v>
      </c>
      <c r="I328" s="165">
        <v>1.4</v>
      </c>
      <c r="J328" s="165"/>
      <c r="K328" s="165"/>
      <c r="L328" s="165">
        <v>240</v>
      </c>
      <c r="M328" s="165">
        <v>180</v>
      </c>
      <c r="N328" s="165">
        <v>28</v>
      </c>
      <c r="O328" s="165">
        <v>0.2</v>
      </c>
    </row>
    <row r="329" spans="1:1022" x14ac:dyDescent="0.3">
      <c r="A329" s="132" t="s">
        <v>639</v>
      </c>
      <c r="B329" s="133"/>
      <c r="C329" s="168">
        <v>350</v>
      </c>
      <c r="D329" s="165">
        <v>6.6</v>
      </c>
      <c r="E329" s="165">
        <v>2.6</v>
      </c>
      <c r="F329" s="165">
        <v>22.7</v>
      </c>
      <c r="G329" s="165">
        <v>150.5</v>
      </c>
      <c r="H329" s="165">
        <v>0.13</v>
      </c>
      <c r="I329" s="165">
        <v>16.399999999999999</v>
      </c>
      <c r="J329" s="165">
        <v>7.5</v>
      </c>
      <c r="K329" s="165">
        <v>0.3</v>
      </c>
      <c r="L329" s="165">
        <v>264</v>
      </c>
      <c r="M329" s="165">
        <v>196.5</v>
      </c>
      <c r="N329" s="165">
        <v>41.5</v>
      </c>
      <c r="O329" s="165">
        <v>3.5</v>
      </c>
    </row>
    <row r="330" spans="1:1022" x14ac:dyDescent="0.3">
      <c r="A330" s="132" t="s">
        <v>44</v>
      </c>
      <c r="B330" s="133"/>
      <c r="C330" s="171">
        <v>2085</v>
      </c>
      <c r="D330" s="165">
        <v>77.56</v>
      </c>
      <c r="E330" s="165">
        <v>55.81</v>
      </c>
      <c r="F330" s="165">
        <v>235.7</v>
      </c>
      <c r="G330" s="165">
        <v>1779.5</v>
      </c>
      <c r="H330" s="165">
        <v>1.8</v>
      </c>
      <c r="I330" s="165">
        <v>77.2</v>
      </c>
      <c r="J330" s="165">
        <v>582.64</v>
      </c>
      <c r="K330" s="165">
        <v>11.11</v>
      </c>
      <c r="L330" s="165">
        <v>859.88</v>
      </c>
      <c r="M330" s="165">
        <v>1405.97</v>
      </c>
      <c r="N330" s="165">
        <v>461.17</v>
      </c>
      <c r="O330" s="165">
        <v>25.57</v>
      </c>
    </row>
    <row r="331" spans="1:1022" x14ac:dyDescent="0.3">
      <c r="A331" s="129" t="s">
        <v>154</v>
      </c>
      <c r="B331" s="128" t="s">
        <v>792</v>
      </c>
      <c r="C331" s="157"/>
      <c r="D331" s="173"/>
      <c r="E331" s="173"/>
      <c r="F331" s="173"/>
      <c r="G331" s="173"/>
      <c r="H331" s="173"/>
      <c r="I331" s="173"/>
      <c r="J331" s="174"/>
      <c r="K331" s="174"/>
      <c r="L331" s="174"/>
      <c r="M331" s="174"/>
      <c r="N331" s="174"/>
      <c r="O331" s="174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  <c r="AV331" s="128"/>
      <c r="AW331" s="128"/>
      <c r="AX331" s="128"/>
      <c r="AY331" s="128"/>
      <c r="AZ331" s="128"/>
      <c r="BA331" s="128"/>
      <c r="BB331" s="128"/>
      <c r="BC331" s="128"/>
      <c r="BD331" s="128"/>
      <c r="BE331" s="128"/>
      <c r="BF331" s="128"/>
      <c r="BG331" s="128"/>
      <c r="BH331" s="128"/>
      <c r="BI331" s="128"/>
      <c r="BJ331" s="128"/>
      <c r="BK331" s="128"/>
      <c r="BL331" s="128"/>
      <c r="BM331" s="128"/>
      <c r="BN331" s="128"/>
      <c r="BO331" s="128"/>
      <c r="BP331" s="128"/>
      <c r="BQ331" s="128"/>
      <c r="BR331" s="128"/>
      <c r="BS331" s="128"/>
      <c r="BT331" s="128"/>
      <c r="BU331" s="128"/>
      <c r="BV331" s="128"/>
      <c r="BW331" s="128"/>
      <c r="BX331" s="128"/>
      <c r="BY331" s="128"/>
      <c r="BZ331" s="128"/>
      <c r="CA331" s="128"/>
      <c r="CB331" s="128"/>
      <c r="CC331" s="128"/>
      <c r="CD331" s="128"/>
      <c r="CE331" s="128"/>
      <c r="CF331" s="128"/>
      <c r="CG331" s="128"/>
      <c r="CH331" s="128"/>
      <c r="CI331" s="128"/>
      <c r="CJ331" s="128"/>
      <c r="CK331" s="128"/>
      <c r="CL331" s="128"/>
      <c r="CM331" s="128"/>
      <c r="CN331" s="128"/>
      <c r="CO331" s="128"/>
      <c r="CP331" s="128"/>
      <c r="CQ331" s="128"/>
      <c r="CR331" s="128"/>
      <c r="CS331" s="128"/>
      <c r="CT331" s="128"/>
      <c r="CU331" s="128"/>
      <c r="CV331" s="128"/>
      <c r="CW331" s="128"/>
      <c r="CX331" s="128"/>
      <c r="CY331" s="128"/>
      <c r="CZ331" s="128"/>
      <c r="DA331" s="128"/>
      <c r="DB331" s="128"/>
      <c r="DC331" s="128"/>
      <c r="DD331" s="128"/>
      <c r="DE331" s="128"/>
      <c r="DF331" s="128"/>
      <c r="DG331" s="128"/>
      <c r="DH331" s="128"/>
      <c r="DI331" s="128"/>
      <c r="DJ331" s="128"/>
      <c r="DK331" s="128"/>
      <c r="DL331" s="128"/>
      <c r="DM331" s="128"/>
      <c r="DN331" s="128"/>
      <c r="DO331" s="128"/>
      <c r="DP331" s="128"/>
      <c r="DQ331" s="128"/>
      <c r="DR331" s="128"/>
      <c r="DS331" s="128"/>
      <c r="DT331" s="128"/>
      <c r="DU331" s="128"/>
      <c r="DV331" s="128"/>
      <c r="DW331" s="128"/>
      <c r="DX331" s="128"/>
      <c r="DY331" s="128"/>
      <c r="DZ331" s="128"/>
      <c r="EA331" s="128"/>
      <c r="EB331" s="128"/>
      <c r="EC331" s="128"/>
      <c r="ED331" s="128"/>
      <c r="EE331" s="128"/>
      <c r="EF331" s="128"/>
      <c r="EG331" s="128"/>
      <c r="EH331" s="128"/>
      <c r="EI331" s="128"/>
      <c r="EJ331" s="128"/>
      <c r="EK331" s="128"/>
      <c r="EL331" s="128"/>
      <c r="EM331" s="128"/>
      <c r="EN331" s="128"/>
      <c r="EO331" s="128"/>
      <c r="EP331" s="128"/>
      <c r="EQ331" s="128"/>
      <c r="ER331" s="128"/>
      <c r="ES331" s="128"/>
      <c r="ET331" s="128"/>
      <c r="EU331" s="128"/>
      <c r="EV331" s="128"/>
      <c r="EW331" s="128"/>
      <c r="EX331" s="128"/>
      <c r="EY331" s="128"/>
      <c r="EZ331" s="128"/>
      <c r="FA331" s="128"/>
      <c r="FB331" s="128"/>
      <c r="FC331" s="128"/>
      <c r="FD331" s="128"/>
      <c r="FE331" s="128"/>
      <c r="FF331" s="128"/>
      <c r="FG331" s="128"/>
      <c r="FH331" s="128"/>
      <c r="FI331" s="128"/>
      <c r="FJ331" s="128"/>
      <c r="FK331" s="128"/>
      <c r="FL331" s="128"/>
      <c r="FM331" s="128"/>
      <c r="FN331" s="128"/>
      <c r="FO331" s="128"/>
      <c r="FP331" s="128"/>
      <c r="FQ331" s="128"/>
      <c r="FR331" s="128"/>
      <c r="FS331" s="128"/>
      <c r="FT331" s="128"/>
      <c r="FU331" s="128"/>
      <c r="FV331" s="128"/>
      <c r="FW331" s="128"/>
      <c r="FX331" s="128"/>
      <c r="FY331" s="128"/>
      <c r="FZ331" s="128"/>
      <c r="GA331" s="128"/>
      <c r="GB331" s="128"/>
      <c r="GC331" s="128"/>
      <c r="GD331" s="128"/>
      <c r="GE331" s="128"/>
      <c r="GF331" s="128"/>
      <c r="GG331" s="128"/>
      <c r="GH331" s="128"/>
      <c r="GI331" s="128"/>
      <c r="GJ331" s="128"/>
      <c r="GK331" s="128"/>
      <c r="GL331" s="128"/>
      <c r="GM331" s="128"/>
      <c r="GN331" s="128"/>
      <c r="GO331" s="128"/>
      <c r="GP331" s="128"/>
      <c r="GQ331" s="128"/>
      <c r="GR331" s="128"/>
      <c r="GS331" s="128"/>
      <c r="GT331" s="128"/>
      <c r="GU331" s="128"/>
      <c r="GV331" s="128"/>
      <c r="GW331" s="128"/>
      <c r="GX331" s="128"/>
      <c r="GY331" s="128"/>
      <c r="GZ331" s="128"/>
      <c r="HA331" s="128"/>
      <c r="HB331" s="128"/>
      <c r="HC331" s="128"/>
      <c r="HD331" s="128"/>
      <c r="HE331" s="128"/>
      <c r="HF331" s="128"/>
      <c r="HG331" s="128"/>
      <c r="HH331" s="128"/>
      <c r="HI331" s="128"/>
      <c r="HJ331" s="128"/>
      <c r="HK331" s="128"/>
      <c r="HL331" s="128"/>
      <c r="HM331" s="128"/>
      <c r="HN331" s="128"/>
      <c r="HO331" s="128"/>
      <c r="HP331" s="128"/>
      <c r="HQ331" s="128"/>
      <c r="HR331" s="128"/>
      <c r="HS331" s="128"/>
      <c r="HT331" s="128"/>
      <c r="HU331" s="128"/>
      <c r="HV331" s="128"/>
      <c r="HW331" s="128"/>
      <c r="HX331" s="128"/>
      <c r="HY331" s="128"/>
      <c r="HZ331" s="128"/>
      <c r="IA331" s="128"/>
      <c r="IB331" s="128"/>
      <c r="IC331" s="128"/>
      <c r="ID331" s="128"/>
      <c r="IE331" s="128"/>
      <c r="IF331" s="128"/>
      <c r="IG331" s="128"/>
      <c r="IH331" s="128"/>
      <c r="II331" s="128"/>
      <c r="IJ331" s="128"/>
      <c r="IK331" s="128"/>
      <c r="IL331" s="128"/>
      <c r="IM331" s="128"/>
      <c r="IN331" s="128"/>
      <c r="IO331" s="128"/>
      <c r="IP331" s="128"/>
      <c r="IQ331" s="128"/>
      <c r="IR331" s="128"/>
      <c r="IS331" s="128"/>
      <c r="IT331" s="128"/>
      <c r="IU331" s="128"/>
      <c r="IV331" s="128"/>
      <c r="IW331" s="128"/>
      <c r="IX331" s="128"/>
      <c r="IY331" s="128"/>
      <c r="IZ331" s="128"/>
      <c r="JA331" s="128"/>
      <c r="JB331" s="128"/>
      <c r="JC331" s="128"/>
      <c r="JD331" s="128"/>
      <c r="JE331" s="128"/>
      <c r="JF331" s="128"/>
      <c r="JG331" s="128"/>
      <c r="JH331" s="128"/>
      <c r="JI331" s="128"/>
      <c r="JJ331" s="128"/>
      <c r="JK331" s="128"/>
      <c r="JL331" s="128"/>
      <c r="JM331" s="128"/>
      <c r="JN331" s="128"/>
      <c r="JO331" s="128"/>
      <c r="JP331" s="128"/>
      <c r="JQ331" s="128"/>
      <c r="JR331" s="128"/>
      <c r="JS331" s="128"/>
      <c r="JT331" s="128"/>
      <c r="JU331" s="128"/>
      <c r="JV331" s="128"/>
      <c r="JW331" s="128"/>
      <c r="JX331" s="128"/>
      <c r="JY331" s="128"/>
      <c r="JZ331" s="128"/>
      <c r="KA331" s="128"/>
      <c r="KB331" s="128"/>
      <c r="KC331" s="128"/>
      <c r="KD331" s="128"/>
      <c r="KE331" s="128"/>
      <c r="KF331" s="128"/>
      <c r="KG331" s="128"/>
      <c r="KH331" s="128"/>
      <c r="KI331" s="128"/>
      <c r="KJ331" s="128"/>
      <c r="KK331" s="128"/>
      <c r="KL331" s="128"/>
      <c r="KM331" s="128"/>
      <c r="KN331" s="128"/>
      <c r="KO331" s="128"/>
      <c r="KP331" s="128"/>
      <c r="KQ331" s="128"/>
      <c r="KR331" s="128"/>
      <c r="KS331" s="128"/>
      <c r="KT331" s="128"/>
      <c r="KU331" s="128"/>
      <c r="KV331" s="128"/>
      <c r="KW331" s="128"/>
      <c r="KX331" s="128"/>
      <c r="KY331" s="128"/>
      <c r="KZ331" s="128"/>
      <c r="LA331" s="128"/>
      <c r="LB331" s="128"/>
      <c r="LC331" s="128"/>
      <c r="LD331" s="128"/>
      <c r="LE331" s="128"/>
      <c r="LF331" s="128"/>
      <c r="LG331" s="128"/>
      <c r="LH331" s="128"/>
      <c r="LI331" s="128"/>
      <c r="LJ331" s="128"/>
      <c r="LK331" s="128"/>
      <c r="LL331" s="128"/>
      <c r="LM331" s="128"/>
      <c r="LN331" s="128"/>
      <c r="LO331" s="128"/>
      <c r="LP331" s="128"/>
      <c r="LQ331" s="128"/>
      <c r="LR331" s="128"/>
      <c r="LS331" s="128"/>
      <c r="LT331" s="128"/>
      <c r="LU331" s="128"/>
      <c r="LV331" s="128"/>
      <c r="LW331" s="128"/>
      <c r="LX331" s="128"/>
      <c r="LY331" s="128"/>
      <c r="LZ331" s="128"/>
      <c r="MA331" s="128"/>
      <c r="MB331" s="128"/>
      <c r="MC331" s="128"/>
      <c r="MD331" s="128"/>
      <c r="ME331" s="128"/>
      <c r="MF331" s="128"/>
      <c r="MG331" s="128"/>
      <c r="MH331" s="128"/>
      <c r="MI331" s="128"/>
      <c r="MJ331" s="128"/>
      <c r="MK331" s="128"/>
      <c r="ML331" s="128"/>
      <c r="MM331" s="128"/>
      <c r="MN331" s="128"/>
      <c r="MO331" s="128"/>
      <c r="MP331" s="128"/>
      <c r="MQ331" s="128"/>
      <c r="MR331" s="128"/>
      <c r="MS331" s="128"/>
      <c r="MT331" s="128"/>
      <c r="MU331" s="128"/>
      <c r="MV331" s="128"/>
      <c r="MW331" s="128"/>
      <c r="MX331" s="128"/>
      <c r="MY331" s="128"/>
      <c r="MZ331" s="128"/>
      <c r="NA331" s="128"/>
      <c r="NB331" s="128"/>
      <c r="NC331" s="128"/>
      <c r="ND331" s="128"/>
      <c r="NE331" s="128"/>
      <c r="NF331" s="128"/>
      <c r="NG331" s="128"/>
      <c r="NH331" s="128"/>
      <c r="NI331" s="128"/>
      <c r="NJ331" s="128"/>
      <c r="NK331" s="128"/>
      <c r="NL331" s="128"/>
      <c r="NM331" s="128"/>
      <c r="NN331" s="128"/>
      <c r="NO331" s="128"/>
      <c r="NP331" s="128"/>
      <c r="NQ331" s="128"/>
      <c r="NR331" s="128"/>
      <c r="NS331" s="128"/>
      <c r="NT331" s="128"/>
      <c r="NU331" s="128"/>
      <c r="NV331" s="128"/>
      <c r="NW331" s="128"/>
      <c r="NX331" s="128"/>
      <c r="NY331" s="128"/>
      <c r="NZ331" s="128"/>
      <c r="OA331" s="128"/>
      <c r="OB331" s="128"/>
      <c r="OC331" s="128"/>
      <c r="OD331" s="128"/>
      <c r="OE331" s="128"/>
      <c r="OF331" s="128"/>
      <c r="OG331" s="128"/>
      <c r="OH331" s="128"/>
      <c r="OI331" s="128"/>
      <c r="OJ331" s="128"/>
      <c r="OK331" s="128"/>
      <c r="OL331" s="128"/>
      <c r="OM331" s="128"/>
      <c r="ON331" s="128"/>
      <c r="OO331" s="128"/>
      <c r="OP331" s="128"/>
      <c r="OQ331" s="128"/>
      <c r="OR331" s="128"/>
      <c r="OS331" s="128"/>
      <c r="OT331" s="128"/>
      <c r="OU331" s="128"/>
      <c r="OV331" s="128"/>
      <c r="OW331" s="128"/>
      <c r="OX331" s="128"/>
      <c r="OY331" s="128"/>
      <c r="OZ331" s="128"/>
      <c r="PA331" s="128"/>
      <c r="PB331" s="128"/>
      <c r="PC331" s="128"/>
      <c r="PD331" s="128"/>
      <c r="PE331" s="128"/>
      <c r="PF331" s="128"/>
      <c r="PG331" s="128"/>
      <c r="PH331" s="128"/>
      <c r="PI331" s="128"/>
      <c r="PJ331" s="128"/>
      <c r="PK331" s="128"/>
      <c r="PL331" s="128"/>
      <c r="PM331" s="128"/>
      <c r="PN331" s="128"/>
      <c r="PO331" s="128"/>
      <c r="PP331" s="128"/>
      <c r="PQ331" s="128"/>
      <c r="PR331" s="128"/>
      <c r="PS331" s="128"/>
      <c r="PT331" s="128"/>
      <c r="PU331" s="128"/>
      <c r="PV331" s="128"/>
      <c r="PW331" s="128"/>
      <c r="PX331" s="128"/>
      <c r="PY331" s="128"/>
      <c r="PZ331" s="128"/>
      <c r="QA331" s="128"/>
      <c r="QB331" s="128"/>
      <c r="QC331" s="128"/>
      <c r="QD331" s="128"/>
      <c r="QE331" s="128"/>
      <c r="QF331" s="128"/>
      <c r="QG331" s="128"/>
      <c r="QH331" s="128"/>
      <c r="QI331" s="128"/>
      <c r="QJ331" s="128"/>
      <c r="QK331" s="128"/>
      <c r="QL331" s="128"/>
      <c r="QM331" s="128"/>
      <c r="QN331" s="128"/>
      <c r="QO331" s="128"/>
      <c r="QP331" s="128"/>
      <c r="QQ331" s="128"/>
      <c r="QR331" s="128"/>
      <c r="QS331" s="128"/>
      <c r="QT331" s="128"/>
      <c r="QU331" s="128"/>
      <c r="QV331" s="128"/>
      <c r="QW331" s="128"/>
      <c r="QX331" s="128"/>
      <c r="QY331" s="128"/>
      <c r="QZ331" s="128"/>
      <c r="RA331" s="128"/>
      <c r="RB331" s="128"/>
      <c r="RC331" s="128"/>
      <c r="RD331" s="128"/>
      <c r="RE331" s="128"/>
      <c r="RF331" s="128"/>
      <c r="RG331" s="128"/>
      <c r="RH331" s="128"/>
      <c r="RI331" s="128"/>
      <c r="RJ331" s="128"/>
      <c r="RK331" s="128"/>
      <c r="RL331" s="128"/>
      <c r="RM331" s="128"/>
      <c r="RN331" s="128"/>
      <c r="RO331" s="128"/>
      <c r="RP331" s="128"/>
      <c r="RQ331" s="128"/>
      <c r="RR331" s="128"/>
      <c r="RS331" s="128"/>
      <c r="RT331" s="128"/>
      <c r="RU331" s="128"/>
      <c r="RV331" s="128"/>
      <c r="RW331" s="128"/>
      <c r="RX331" s="128"/>
      <c r="RY331" s="128"/>
      <c r="RZ331" s="128"/>
      <c r="SA331" s="128"/>
      <c r="SB331" s="128"/>
      <c r="SC331" s="128"/>
      <c r="SD331" s="128"/>
      <c r="SE331" s="128"/>
      <c r="SF331" s="128"/>
      <c r="SG331" s="128"/>
      <c r="SH331" s="128"/>
      <c r="SI331" s="128"/>
      <c r="SJ331" s="128"/>
      <c r="SK331" s="128"/>
      <c r="SL331" s="128"/>
      <c r="SM331" s="128"/>
      <c r="SN331" s="128"/>
      <c r="SO331" s="128"/>
      <c r="SP331" s="128"/>
      <c r="SQ331" s="128"/>
      <c r="SR331" s="128"/>
      <c r="SS331" s="128"/>
      <c r="ST331" s="128"/>
      <c r="SU331" s="128"/>
      <c r="SV331" s="128"/>
      <c r="SW331" s="128"/>
      <c r="SX331" s="128"/>
      <c r="SY331" s="128"/>
      <c r="SZ331" s="128"/>
      <c r="TA331" s="128"/>
      <c r="TB331" s="128"/>
      <c r="TC331" s="128"/>
      <c r="TD331" s="128"/>
      <c r="TE331" s="128"/>
      <c r="TF331" s="128"/>
      <c r="TG331" s="128"/>
      <c r="TH331" s="128"/>
      <c r="TI331" s="128"/>
      <c r="TJ331" s="128"/>
      <c r="TK331" s="128"/>
      <c r="TL331" s="128"/>
      <c r="TM331" s="128"/>
      <c r="TN331" s="128"/>
      <c r="TO331" s="128"/>
      <c r="TP331" s="128"/>
      <c r="TQ331" s="128"/>
      <c r="TR331" s="128"/>
      <c r="TS331" s="128"/>
      <c r="TT331" s="128"/>
      <c r="TU331" s="128"/>
      <c r="TV331" s="128"/>
      <c r="TW331" s="128"/>
      <c r="TX331" s="128"/>
      <c r="TY331" s="128"/>
      <c r="TZ331" s="128"/>
      <c r="UA331" s="128"/>
      <c r="UB331" s="128"/>
      <c r="UC331" s="128"/>
      <c r="UD331" s="128"/>
      <c r="UE331" s="128"/>
      <c r="UF331" s="128"/>
      <c r="UG331" s="128"/>
      <c r="UH331" s="128"/>
      <c r="UI331" s="128"/>
      <c r="UJ331" s="128"/>
      <c r="UK331" s="128"/>
      <c r="UL331" s="128"/>
      <c r="UM331" s="128"/>
      <c r="UN331" s="128"/>
      <c r="UO331" s="128"/>
      <c r="UP331" s="128"/>
      <c r="UQ331" s="128"/>
      <c r="UR331" s="128"/>
      <c r="US331" s="128"/>
      <c r="UT331" s="128"/>
      <c r="UU331" s="128"/>
      <c r="UV331" s="128"/>
      <c r="UW331" s="128"/>
      <c r="UX331" s="128"/>
      <c r="UY331" s="128"/>
      <c r="UZ331" s="128"/>
      <c r="VA331" s="128"/>
      <c r="VB331" s="128"/>
      <c r="VC331" s="128"/>
      <c r="VD331" s="128"/>
      <c r="VE331" s="128"/>
      <c r="VF331" s="128"/>
      <c r="VG331" s="128"/>
      <c r="VH331" s="128"/>
      <c r="VI331" s="128"/>
      <c r="VJ331" s="128"/>
      <c r="VK331" s="128"/>
      <c r="VL331" s="128"/>
      <c r="VM331" s="128"/>
      <c r="VN331" s="128"/>
      <c r="VO331" s="128"/>
      <c r="VP331" s="128"/>
      <c r="VQ331" s="128"/>
      <c r="VR331" s="128"/>
      <c r="VS331" s="128"/>
      <c r="VT331" s="128"/>
      <c r="VU331" s="128"/>
      <c r="VV331" s="128"/>
      <c r="VW331" s="128"/>
      <c r="VX331" s="128"/>
      <c r="VY331" s="128"/>
      <c r="VZ331" s="128"/>
      <c r="WA331" s="128"/>
      <c r="WB331" s="128"/>
      <c r="WC331" s="128"/>
      <c r="WD331" s="128"/>
      <c r="WE331" s="128"/>
      <c r="WF331" s="128"/>
      <c r="WG331" s="128"/>
      <c r="WH331" s="128"/>
      <c r="WI331" s="128"/>
      <c r="WJ331" s="128"/>
      <c r="WK331" s="128"/>
      <c r="WL331" s="128"/>
      <c r="WM331" s="128"/>
      <c r="WN331" s="128"/>
      <c r="WO331" s="128"/>
      <c r="WP331" s="128"/>
      <c r="WQ331" s="128"/>
      <c r="WR331" s="128"/>
      <c r="WS331" s="128"/>
      <c r="WT331" s="128"/>
      <c r="WU331" s="128"/>
      <c r="WV331" s="128"/>
      <c r="WW331" s="128"/>
      <c r="WX331" s="128"/>
      <c r="WY331" s="128"/>
      <c r="WZ331" s="128"/>
      <c r="XA331" s="128"/>
      <c r="XB331" s="128"/>
      <c r="XC331" s="128"/>
      <c r="XD331" s="128"/>
      <c r="XE331" s="128"/>
      <c r="XF331" s="128"/>
      <c r="XG331" s="128"/>
      <c r="XH331" s="128"/>
      <c r="XI331" s="128"/>
      <c r="XJ331" s="128"/>
      <c r="XK331" s="128"/>
      <c r="XL331" s="128"/>
      <c r="XM331" s="128"/>
      <c r="XN331" s="128"/>
      <c r="XO331" s="128"/>
      <c r="XP331" s="128"/>
      <c r="XQ331" s="128"/>
      <c r="XR331" s="128"/>
      <c r="XS331" s="128"/>
      <c r="XT331" s="128"/>
      <c r="XU331" s="128"/>
      <c r="XV331" s="128"/>
      <c r="XW331" s="128"/>
      <c r="XX331" s="128"/>
      <c r="XY331" s="128"/>
      <c r="XZ331" s="128"/>
      <c r="YA331" s="128"/>
      <c r="YB331" s="128"/>
      <c r="YC331" s="128"/>
      <c r="YD331" s="128"/>
      <c r="YE331" s="128"/>
      <c r="YF331" s="128"/>
      <c r="YG331" s="128"/>
      <c r="YH331" s="128"/>
      <c r="YI331" s="128"/>
      <c r="YJ331" s="128"/>
      <c r="YK331" s="128"/>
      <c r="YL331" s="128"/>
      <c r="YM331" s="128"/>
      <c r="YN331" s="128"/>
      <c r="YO331" s="128"/>
      <c r="YP331" s="128"/>
      <c r="YQ331" s="128"/>
      <c r="YR331" s="128"/>
      <c r="YS331" s="128"/>
      <c r="YT331" s="128"/>
      <c r="YU331" s="128"/>
      <c r="YV331" s="128"/>
      <c r="YW331" s="128"/>
      <c r="YX331" s="128"/>
      <c r="YY331" s="128"/>
      <c r="YZ331" s="128"/>
      <c r="ZA331" s="128"/>
      <c r="ZB331" s="128"/>
      <c r="ZC331" s="128"/>
      <c r="ZD331" s="128"/>
      <c r="ZE331" s="128"/>
      <c r="ZF331" s="128"/>
      <c r="ZG331" s="128"/>
      <c r="ZH331" s="128"/>
      <c r="ZI331" s="128"/>
      <c r="ZJ331" s="128"/>
      <c r="ZK331" s="128"/>
      <c r="ZL331" s="128"/>
      <c r="ZM331" s="128"/>
      <c r="ZN331" s="128"/>
      <c r="ZO331" s="128"/>
      <c r="ZP331" s="128"/>
      <c r="ZQ331" s="128"/>
      <c r="ZR331" s="128"/>
      <c r="ZS331" s="128"/>
      <c r="ZT331" s="128"/>
      <c r="ZU331" s="128"/>
      <c r="ZV331" s="128"/>
      <c r="ZW331" s="128"/>
      <c r="ZX331" s="128"/>
      <c r="ZY331" s="128"/>
      <c r="ZZ331" s="128"/>
      <c r="AAA331" s="128"/>
      <c r="AAB331" s="128"/>
      <c r="AAC331" s="128"/>
      <c r="AAD331" s="128"/>
      <c r="AAE331" s="128"/>
      <c r="AAF331" s="128"/>
      <c r="AAG331" s="128"/>
      <c r="AAH331" s="128"/>
      <c r="AAI331" s="128"/>
      <c r="AAJ331" s="128"/>
      <c r="AAK331" s="128"/>
      <c r="AAL331" s="128"/>
      <c r="AAM331" s="128"/>
      <c r="AAN331" s="128"/>
      <c r="AAO331" s="128"/>
      <c r="AAP331" s="128"/>
      <c r="AAQ331" s="128"/>
      <c r="AAR331" s="128"/>
      <c r="AAS331" s="128"/>
      <c r="AAT331" s="128"/>
      <c r="AAU331" s="128"/>
      <c r="AAV331" s="128"/>
      <c r="AAW331" s="128"/>
      <c r="AAX331" s="128"/>
      <c r="AAY331" s="128"/>
      <c r="AAZ331" s="128"/>
      <c r="ABA331" s="128"/>
      <c r="ABB331" s="128"/>
      <c r="ABC331" s="128"/>
      <c r="ABD331" s="128"/>
      <c r="ABE331" s="128"/>
      <c r="ABF331" s="128"/>
      <c r="ABG331" s="128"/>
      <c r="ABH331" s="128"/>
      <c r="ABI331" s="128"/>
      <c r="ABJ331" s="128"/>
      <c r="ABK331" s="128"/>
      <c r="ABL331" s="128"/>
      <c r="ABM331" s="128"/>
      <c r="ABN331" s="128"/>
      <c r="ABO331" s="128"/>
      <c r="ABP331" s="128"/>
      <c r="ABQ331" s="128"/>
      <c r="ABR331" s="128"/>
      <c r="ABS331" s="128"/>
      <c r="ABT331" s="128"/>
      <c r="ABU331" s="128"/>
      <c r="ABV331" s="128"/>
      <c r="ABW331" s="128"/>
      <c r="ABX331" s="128"/>
      <c r="ABY331" s="128"/>
      <c r="ABZ331" s="128"/>
      <c r="ACA331" s="128"/>
      <c r="ACB331" s="128"/>
      <c r="ACC331" s="128"/>
      <c r="ACD331" s="128"/>
      <c r="ACE331" s="128"/>
      <c r="ACF331" s="128"/>
      <c r="ACG331" s="128"/>
      <c r="ACH331" s="128"/>
      <c r="ACI331" s="128"/>
      <c r="ACJ331" s="128"/>
      <c r="ACK331" s="128"/>
      <c r="ACL331" s="128"/>
      <c r="ACM331" s="128"/>
      <c r="ACN331" s="128"/>
      <c r="ACO331" s="128"/>
      <c r="ACP331" s="128"/>
      <c r="ACQ331" s="128"/>
      <c r="ACR331" s="128"/>
      <c r="ACS331" s="128"/>
      <c r="ACT331" s="128"/>
      <c r="ACU331" s="128"/>
      <c r="ACV331" s="128"/>
      <c r="ACW331" s="128"/>
      <c r="ACX331" s="128"/>
      <c r="ACY331" s="128"/>
      <c r="ACZ331" s="128"/>
      <c r="ADA331" s="128"/>
      <c r="ADB331" s="128"/>
      <c r="ADC331" s="128"/>
      <c r="ADD331" s="128"/>
      <c r="ADE331" s="128"/>
      <c r="ADF331" s="128"/>
      <c r="ADG331" s="128"/>
      <c r="ADH331" s="128"/>
      <c r="ADI331" s="128"/>
      <c r="ADJ331" s="128"/>
      <c r="ADK331" s="128"/>
      <c r="ADL331" s="128"/>
      <c r="ADM331" s="128"/>
      <c r="ADN331" s="128"/>
      <c r="ADO331" s="128"/>
      <c r="ADP331" s="128"/>
      <c r="ADQ331" s="128"/>
      <c r="ADR331" s="128"/>
      <c r="ADS331" s="128"/>
      <c r="ADT331" s="128"/>
      <c r="ADU331" s="128"/>
      <c r="ADV331" s="128"/>
      <c r="ADW331" s="128"/>
      <c r="ADX331" s="128"/>
      <c r="ADY331" s="128"/>
      <c r="ADZ331" s="128"/>
      <c r="AEA331" s="128"/>
      <c r="AEB331" s="128"/>
      <c r="AEC331" s="128"/>
      <c r="AED331" s="128"/>
      <c r="AEE331" s="128"/>
      <c r="AEF331" s="128"/>
      <c r="AEG331" s="128"/>
      <c r="AEH331" s="128"/>
      <c r="AEI331" s="128"/>
      <c r="AEJ331" s="128"/>
      <c r="AEK331" s="128"/>
      <c r="AEL331" s="128"/>
      <c r="AEM331" s="128"/>
      <c r="AEN331" s="128"/>
      <c r="AEO331" s="128"/>
      <c r="AEP331" s="128"/>
      <c r="AEQ331" s="128"/>
      <c r="AER331" s="128"/>
      <c r="AES331" s="128"/>
      <c r="AET331" s="128"/>
      <c r="AEU331" s="128"/>
      <c r="AEV331" s="128"/>
      <c r="AEW331" s="128"/>
      <c r="AEX331" s="128"/>
      <c r="AEY331" s="128"/>
      <c r="AEZ331" s="128"/>
      <c r="AFA331" s="128"/>
      <c r="AFB331" s="128"/>
      <c r="AFC331" s="128"/>
      <c r="AFD331" s="128"/>
      <c r="AFE331" s="128"/>
      <c r="AFF331" s="128"/>
      <c r="AFG331" s="128"/>
      <c r="AFH331" s="128"/>
      <c r="AFI331" s="128"/>
      <c r="AFJ331" s="128"/>
      <c r="AFK331" s="128"/>
      <c r="AFL331" s="128"/>
      <c r="AFM331" s="128"/>
      <c r="AFN331" s="128"/>
      <c r="AFO331" s="128"/>
      <c r="AFP331" s="128"/>
      <c r="AFQ331" s="128"/>
      <c r="AFR331" s="128"/>
      <c r="AFS331" s="128"/>
      <c r="AFT331" s="128"/>
      <c r="AFU331" s="128"/>
      <c r="AFV331" s="128"/>
      <c r="AFW331" s="128"/>
      <c r="AFX331" s="128"/>
      <c r="AFY331" s="128"/>
      <c r="AFZ331" s="128"/>
      <c r="AGA331" s="128"/>
      <c r="AGB331" s="128"/>
      <c r="AGC331" s="128"/>
      <c r="AGD331" s="128"/>
      <c r="AGE331" s="128"/>
      <c r="AGF331" s="128"/>
      <c r="AGG331" s="128"/>
      <c r="AGH331" s="128"/>
      <c r="AGI331" s="128"/>
      <c r="AGJ331" s="128"/>
      <c r="AGK331" s="128"/>
      <c r="AGL331" s="128"/>
      <c r="AGM331" s="128"/>
      <c r="AGN331" s="128"/>
      <c r="AGO331" s="128"/>
      <c r="AGP331" s="128"/>
      <c r="AGQ331" s="128"/>
      <c r="AGR331" s="128"/>
      <c r="AGS331" s="128"/>
      <c r="AGT331" s="128"/>
      <c r="AGU331" s="128"/>
      <c r="AGV331" s="128"/>
      <c r="AGW331" s="128"/>
      <c r="AGX331" s="128"/>
      <c r="AGY331" s="128"/>
      <c r="AGZ331" s="128"/>
      <c r="AHA331" s="128"/>
      <c r="AHB331" s="128"/>
      <c r="AHC331" s="128"/>
      <c r="AHD331" s="128"/>
      <c r="AHE331" s="128"/>
      <c r="AHF331" s="128"/>
      <c r="AHG331" s="128"/>
      <c r="AHH331" s="128"/>
      <c r="AHI331" s="128"/>
      <c r="AHJ331" s="128"/>
      <c r="AHK331" s="128"/>
      <c r="AHL331" s="128"/>
      <c r="AHM331" s="128"/>
      <c r="AHN331" s="128"/>
      <c r="AHO331" s="128"/>
      <c r="AHP331" s="128"/>
      <c r="AHQ331" s="128"/>
      <c r="AHR331" s="128"/>
      <c r="AHS331" s="128"/>
      <c r="AHT331" s="128"/>
      <c r="AHU331" s="128"/>
      <c r="AHV331" s="128"/>
      <c r="AHW331" s="128"/>
      <c r="AHX331" s="128"/>
      <c r="AHY331" s="128"/>
      <c r="AHZ331" s="128"/>
      <c r="AIA331" s="128"/>
      <c r="AIB331" s="128"/>
      <c r="AIC331" s="128"/>
      <c r="AID331" s="128"/>
      <c r="AIE331" s="128"/>
      <c r="AIF331" s="128"/>
      <c r="AIG331" s="128"/>
      <c r="AIH331" s="128"/>
      <c r="AII331" s="128"/>
      <c r="AIJ331" s="128"/>
      <c r="AIK331" s="128"/>
      <c r="AIL331" s="128"/>
      <c r="AIM331" s="128"/>
      <c r="AIN331" s="128"/>
      <c r="AIO331" s="128"/>
      <c r="AIP331" s="128"/>
      <c r="AIQ331" s="128"/>
      <c r="AIR331" s="128"/>
      <c r="AIS331" s="128"/>
      <c r="AIT331" s="128"/>
      <c r="AIU331" s="128"/>
      <c r="AIV331" s="128"/>
      <c r="AIW331" s="128"/>
      <c r="AIX331" s="128"/>
      <c r="AIY331" s="128"/>
      <c r="AIZ331" s="128"/>
      <c r="AJA331" s="128"/>
      <c r="AJB331" s="128"/>
      <c r="AJC331" s="128"/>
      <c r="AJD331" s="128"/>
      <c r="AJE331" s="128"/>
      <c r="AJF331" s="128"/>
      <c r="AJG331" s="128"/>
      <c r="AJH331" s="128"/>
      <c r="AJI331" s="128"/>
      <c r="AJJ331" s="128"/>
      <c r="AJK331" s="128"/>
      <c r="AJL331" s="128"/>
      <c r="AJM331" s="128"/>
      <c r="AJN331" s="128"/>
      <c r="AJO331" s="128"/>
      <c r="AJP331" s="128"/>
      <c r="AJQ331" s="128"/>
      <c r="AJR331" s="128"/>
      <c r="AJS331" s="128"/>
      <c r="AJT331" s="128"/>
      <c r="AJU331" s="128"/>
      <c r="AJV331" s="128"/>
      <c r="AJW331" s="128"/>
      <c r="AJX331" s="128"/>
      <c r="AJY331" s="128"/>
      <c r="AJZ331" s="128"/>
      <c r="AKA331" s="128"/>
      <c r="AKB331" s="128"/>
      <c r="AKC331" s="128"/>
      <c r="AKD331" s="128"/>
      <c r="AKE331" s="128"/>
      <c r="AKF331" s="128"/>
      <c r="AKG331" s="128"/>
      <c r="AKH331" s="128"/>
      <c r="AKI331" s="128"/>
      <c r="AKJ331" s="128"/>
      <c r="AKK331" s="128"/>
      <c r="AKL331" s="128"/>
      <c r="AKM331" s="128"/>
      <c r="AKN331" s="128"/>
      <c r="AKO331" s="128"/>
      <c r="AKP331" s="128"/>
      <c r="AKQ331" s="128"/>
      <c r="AKR331" s="128"/>
      <c r="AKS331" s="128"/>
      <c r="AKT331" s="128"/>
      <c r="AKU331" s="128"/>
      <c r="AKV331" s="128"/>
      <c r="AKW331" s="128"/>
      <c r="AKX331" s="128"/>
      <c r="AKY331" s="128"/>
      <c r="AKZ331" s="128"/>
      <c r="ALA331" s="128"/>
      <c r="ALB331" s="128"/>
      <c r="ALC331" s="128"/>
      <c r="ALD331" s="128"/>
      <c r="ALE331" s="128"/>
      <c r="ALF331" s="128"/>
      <c r="ALG331" s="128"/>
      <c r="ALH331" s="128"/>
      <c r="ALI331" s="128"/>
      <c r="ALJ331" s="128"/>
      <c r="ALK331" s="128"/>
      <c r="ALL331" s="128"/>
      <c r="ALM331" s="128"/>
      <c r="ALN331" s="128"/>
      <c r="ALO331" s="128"/>
      <c r="ALP331" s="128"/>
      <c r="ALQ331" s="128"/>
      <c r="ALR331" s="128"/>
      <c r="ALS331" s="128"/>
      <c r="ALT331" s="128"/>
      <c r="ALU331" s="128"/>
      <c r="ALV331" s="128"/>
      <c r="ALW331" s="128"/>
      <c r="ALX331" s="128"/>
      <c r="ALY331" s="128"/>
      <c r="ALZ331" s="128"/>
      <c r="AMA331" s="128"/>
      <c r="AMB331" s="128"/>
      <c r="AMC331" s="128"/>
      <c r="AMD331" s="128"/>
      <c r="AME331" s="128"/>
      <c r="AMF331" s="128"/>
      <c r="AMG331" s="128"/>
      <c r="AMH331" s="128"/>
    </row>
    <row r="332" spans="1:1022" x14ac:dyDescent="0.3">
      <c r="A332" s="129" t="s">
        <v>155</v>
      </c>
      <c r="B332" s="128" t="s">
        <v>156</v>
      </c>
      <c r="C332" s="13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8"/>
      <c r="CA332" s="128"/>
      <c r="CB332" s="128"/>
      <c r="CC332" s="128"/>
      <c r="CD332" s="128"/>
      <c r="CE332" s="128"/>
      <c r="CF332" s="128"/>
      <c r="CG332" s="128"/>
      <c r="CH332" s="128"/>
      <c r="CI332" s="128"/>
      <c r="CJ332" s="128"/>
      <c r="CK332" s="128"/>
      <c r="CL332" s="128"/>
      <c r="CM332" s="128"/>
      <c r="CN332" s="128"/>
      <c r="CO332" s="128"/>
      <c r="CP332" s="128"/>
      <c r="CQ332" s="128"/>
      <c r="CR332" s="128"/>
      <c r="CS332" s="128"/>
      <c r="CT332" s="128"/>
      <c r="CU332" s="128"/>
      <c r="CV332" s="128"/>
      <c r="CW332" s="128"/>
      <c r="CX332" s="128"/>
      <c r="CY332" s="128"/>
      <c r="CZ332" s="128"/>
      <c r="DA332" s="128"/>
      <c r="DB332" s="128"/>
      <c r="DC332" s="128"/>
      <c r="DD332" s="128"/>
      <c r="DE332" s="128"/>
      <c r="DF332" s="128"/>
      <c r="DG332" s="128"/>
      <c r="DH332" s="128"/>
      <c r="DI332" s="128"/>
      <c r="DJ332" s="128"/>
      <c r="DK332" s="128"/>
      <c r="DL332" s="128"/>
      <c r="DM332" s="128"/>
      <c r="DN332" s="128"/>
      <c r="DO332" s="128"/>
      <c r="DP332" s="128"/>
      <c r="DQ332" s="128"/>
      <c r="DR332" s="128"/>
      <c r="DS332" s="128"/>
      <c r="DT332" s="128"/>
      <c r="DU332" s="128"/>
      <c r="DV332" s="128"/>
      <c r="DW332" s="128"/>
      <c r="DX332" s="128"/>
      <c r="DY332" s="128"/>
      <c r="DZ332" s="128"/>
      <c r="EA332" s="128"/>
      <c r="EB332" s="128"/>
      <c r="EC332" s="128"/>
      <c r="ED332" s="128"/>
      <c r="EE332" s="128"/>
      <c r="EF332" s="128"/>
      <c r="EG332" s="128"/>
      <c r="EH332" s="128"/>
      <c r="EI332" s="128"/>
      <c r="EJ332" s="128"/>
      <c r="EK332" s="128"/>
      <c r="EL332" s="128"/>
      <c r="EM332" s="128"/>
      <c r="EN332" s="128"/>
      <c r="EO332" s="128"/>
      <c r="EP332" s="128"/>
      <c r="EQ332" s="128"/>
      <c r="ER332" s="128"/>
      <c r="ES332" s="128"/>
      <c r="ET332" s="128"/>
      <c r="EU332" s="128"/>
      <c r="EV332" s="128"/>
      <c r="EW332" s="128"/>
      <c r="EX332" s="128"/>
      <c r="EY332" s="128"/>
      <c r="EZ332" s="128"/>
      <c r="FA332" s="128"/>
      <c r="FB332" s="128"/>
      <c r="FC332" s="128"/>
      <c r="FD332" s="128"/>
      <c r="FE332" s="128"/>
      <c r="FF332" s="128"/>
      <c r="FG332" s="128"/>
      <c r="FH332" s="128"/>
      <c r="FI332" s="128"/>
      <c r="FJ332" s="128"/>
      <c r="FK332" s="128"/>
      <c r="FL332" s="128"/>
      <c r="FM332" s="128"/>
      <c r="FN332" s="128"/>
      <c r="FO332" s="128"/>
      <c r="FP332" s="128"/>
      <c r="FQ332" s="128"/>
      <c r="FR332" s="128"/>
      <c r="FS332" s="128"/>
      <c r="FT332" s="128"/>
      <c r="FU332" s="128"/>
      <c r="FV332" s="128"/>
      <c r="FW332" s="128"/>
      <c r="FX332" s="128"/>
      <c r="FY332" s="128"/>
      <c r="FZ332" s="128"/>
      <c r="GA332" s="128"/>
      <c r="GB332" s="128"/>
      <c r="GC332" s="128"/>
      <c r="GD332" s="128"/>
      <c r="GE332" s="128"/>
      <c r="GF332" s="128"/>
      <c r="GG332" s="128"/>
      <c r="GH332" s="128"/>
      <c r="GI332" s="128"/>
      <c r="GJ332" s="128"/>
      <c r="GK332" s="128"/>
      <c r="GL332" s="128"/>
      <c r="GM332" s="128"/>
      <c r="GN332" s="128"/>
      <c r="GO332" s="128"/>
      <c r="GP332" s="128"/>
      <c r="GQ332" s="128"/>
      <c r="GR332" s="128"/>
      <c r="GS332" s="128"/>
      <c r="GT332" s="128"/>
      <c r="GU332" s="128"/>
      <c r="GV332" s="128"/>
      <c r="GW332" s="128"/>
      <c r="GX332" s="128"/>
      <c r="GY332" s="128"/>
      <c r="GZ332" s="128"/>
      <c r="HA332" s="128"/>
      <c r="HB332" s="128"/>
      <c r="HC332" s="128"/>
      <c r="HD332" s="128"/>
      <c r="HE332" s="128"/>
      <c r="HF332" s="128"/>
      <c r="HG332" s="128"/>
      <c r="HH332" s="128"/>
      <c r="HI332" s="128"/>
      <c r="HJ332" s="128"/>
      <c r="HK332" s="128"/>
      <c r="HL332" s="128"/>
      <c r="HM332" s="128"/>
      <c r="HN332" s="128"/>
      <c r="HO332" s="128"/>
      <c r="HP332" s="128"/>
      <c r="HQ332" s="128"/>
      <c r="HR332" s="128"/>
      <c r="HS332" s="128"/>
      <c r="HT332" s="128"/>
      <c r="HU332" s="128"/>
      <c r="HV332" s="128"/>
      <c r="HW332" s="128"/>
      <c r="HX332" s="128"/>
      <c r="HY332" s="128"/>
      <c r="HZ332" s="128"/>
      <c r="IA332" s="128"/>
      <c r="IB332" s="128"/>
      <c r="IC332" s="128"/>
      <c r="ID332" s="128"/>
      <c r="IE332" s="128"/>
      <c r="IF332" s="128"/>
      <c r="IG332" s="128"/>
      <c r="IH332" s="128"/>
      <c r="II332" s="128"/>
      <c r="IJ332" s="128"/>
      <c r="IK332" s="128"/>
      <c r="IL332" s="128"/>
      <c r="IM332" s="128"/>
      <c r="IN332" s="128"/>
      <c r="IO332" s="128"/>
      <c r="IP332" s="128"/>
      <c r="IQ332" s="128"/>
      <c r="IR332" s="128"/>
      <c r="IS332" s="128"/>
      <c r="IT332" s="128"/>
      <c r="IU332" s="128"/>
      <c r="IV332" s="128"/>
      <c r="IW332" s="128"/>
      <c r="IX332" s="128"/>
      <c r="IY332" s="128"/>
      <c r="IZ332" s="128"/>
      <c r="JA332" s="128"/>
      <c r="JB332" s="128"/>
      <c r="JC332" s="128"/>
      <c r="JD332" s="128"/>
      <c r="JE332" s="128"/>
      <c r="JF332" s="128"/>
      <c r="JG332" s="128"/>
      <c r="JH332" s="128"/>
      <c r="JI332" s="128"/>
      <c r="JJ332" s="128"/>
      <c r="JK332" s="128"/>
      <c r="JL332" s="128"/>
      <c r="JM332" s="128"/>
      <c r="JN332" s="128"/>
      <c r="JO332" s="128"/>
      <c r="JP332" s="128"/>
      <c r="JQ332" s="128"/>
      <c r="JR332" s="128"/>
      <c r="JS332" s="128"/>
      <c r="JT332" s="128"/>
      <c r="JU332" s="128"/>
      <c r="JV332" s="128"/>
      <c r="JW332" s="128"/>
      <c r="JX332" s="128"/>
      <c r="JY332" s="128"/>
      <c r="JZ332" s="128"/>
      <c r="KA332" s="128"/>
      <c r="KB332" s="128"/>
      <c r="KC332" s="128"/>
      <c r="KD332" s="128"/>
      <c r="KE332" s="128"/>
      <c r="KF332" s="128"/>
      <c r="KG332" s="128"/>
      <c r="KH332" s="128"/>
      <c r="KI332" s="128"/>
      <c r="KJ332" s="128"/>
      <c r="KK332" s="128"/>
      <c r="KL332" s="128"/>
      <c r="KM332" s="128"/>
      <c r="KN332" s="128"/>
      <c r="KO332" s="128"/>
      <c r="KP332" s="128"/>
      <c r="KQ332" s="128"/>
      <c r="KR332" s="128"/>
      <c r="KS332" s="128"/>
      <c r="KT332" s="128"/>
      <c r="KU332" s="128"/>
      <c r="KV332" s="128"/>
      <c r="KW332" s="128"/>
      <c r="KX332" s="128"/>
      <c r="KY332" s="128"/>
      <c r="KZ332" s="128"/>
      <c r="LA332" s="128"/>
      <c r="LB332" s="128"/>
      <c r="LC332" s="128"/>
      <c r="LD332" s="128"/>
      <c r="LE332" s="128"/>
      <c r="LF332" s="128"/>
      <c r="LG332" s="128"/>
      <c r="LH332" s="128"/>
      <c r="LI332" s="128"/>
      <c r="LJ332" s="128"/>
      <c r="LK332" s="128"/>
      <c r="LL332" s="128"/>
      <c r="LM332" s="128"/>
      <c r="LN332" s="128"/>
      <c r="LO332" s="128"/>
      <c r="LP332" s="128"/>
      <c r="LQ332" s="128"/>
      <c r="LR332" s="128"/>
      <c r="LS332" s="128"/>
      <c r="LT332" s="128"/>
      <c r="LU332" s="128"/>
      <c r="LV332" s="128"/>
      <c r="LW332" s="128"/>
      <c r="LX332" s="128"/>
      <c r="LY332" s="128"/>
      <c r="LZ332" s="128"/>
      <c r="MA332" s="128"/>
      <c r="MB332" s="128"/>
      <c r="MC332" s="128"/>
      <c r="MD332" s="128"/>
      <c r="ME332" s="128"/>
      <c r="MF332" s="128"/>
      <c r="MG332" s="128"/>
      <c r="MH332" s="128"/>
      <c r="MI332" s="128"/>
      <c r="MJ332" s="128"/>
      <c r="MK332" s="128"/>
      <c r="ML332" s="128"/>
      <c r="MM332" s="128"/>
      <c r="MN332" s="128"/>
      <c r="MO332" s="128"/>
      <c r="MP332" s="128"/>
      <c r="MQ332" s="128"/>
      <c r="MR332" s="128"/>
      <c r="MS332" s="128"/>
      <c r="MT332" s="128"/>
      <c r="MU332" s="128"/>
      <c r="MV332" s="128"/>
      <c r="MW332" s="128"/>
      <c r="MX332" s="128"/>
      <c r="MY332" s="128"/>
      <c r="MZ332" s="128"/>
      <c r="NA332" s="128"/>
      <c r="NB332" s="128"/>
      <c r="NC332" s="128"/>
      <c r="ND332" s="128"/>
      <c r="NE332" s="128"/>
      <c r="NF332" s="128"/>
      <c r="NG332" s="128"/>
      <c r="NH332" s="128"/>
      <c r="NI332" s="128"/>
      <c r="NJ332" s="128"/>
      <c r="NK332" s="128"/>
      <c r="NL332" s="128"/>
      <c r="NM332" s="128"/>
      <c r="NN332" s="128"/>
      <c r="NO332" s="128"/>
      <c r="NP332" s="128"/>
      <c r="NQ332" s="128"/>
      <c r="NR332" s="128"/>
      <c r="NS332" s="128"/>
      <c r="NT332" s="128"/>
      <c r="NU332" s="128"/>
      <c r="NV332" s="128"/>
      <c r="NW332" s="128"/>
      <c r="NX332" s="128"/>
      <c r="NY332" s="128"/>
      <c r="NZ332" s="128"/>
      <c r="OA332" s="128"/>
      <c r="OB332" s="128"/>
      <c r="OC332" s="128"/>
      <c r="OD332" s="128"/>
      <c r="OE332" s="128"/>
      <c r="OF332" s="128"/>
      <c r="OG332" s="128"/>
      <c r="OH332" s="128"/>
      <c r="OI332" s="128"/>
      <c r="OJ332" s="128"/>
      <c r="OK332" s="128"/>
      <c r="OL332" s="128"/>
      <c r="OM332" s="128"/>
      <c r="ON332" s="128"/>
      <c r="OO332" s="128"/>
      <c r="OP332" s="128"/>
      <c r="OQ332" s="128"/>
      <c r="OR332" s="128"/>
      <c r="OS332" s="128"/>
      <c r="OT332" s="128"/>
      <c r="OU332" s="128"/>
      <c r="OV332" s="128"/>
      <c r="OW332" s="128"/>
      <c r="OX332" s="128"/>
      <c r="OY332" s="128"/>
      <c r="OZ332" s="128"/>
      <c r="PA332" s="128"/>
      <c r="PB332" s="128"/>
      <c r="PC332" s="128"/>
      <c r="PD332" s="128"/>
      <c r="PE332" s="128"/>
      <c r="PF332" s="128"/>
      <c r="PG332" s="128"/>
      <c r="PH332" s="128"/>
      <c r="PI332" s="128"/>
      <c r="PJ332" s="128"/>
      <c r="PK332" s="128"/>
      <c r="PL332" s="128"/>
      <c r="PM332" s="128"/>
      <c r="PN332" s="128"/>
      <c r="PO332" s="128"/>
      <c r="PP332" s="128"/>
      <c r="PQ332" s="128"/>
      <c r="PR332" s="128"/>
      <c r="PS332" s="128"/>
      <c r="PT332" s="128"/>
      <c r="PU332" s="128"/>
      <c r="PV332" s="128"/>
      <c r="PW332" s="128"/>
      <c r="PX332" s="128"/>
      <c r="PY332" s="128"/>
      <c r="PZ332" s="128"/>
      <c r="QA332" s="128"/>
      <c r="QB332" s="128"/>
      <c r="QC332" s="128"/>
      <c r="QD332" s="128"/>
      <c r="QE332" s="128"/>
      <c r="QF332" s="128"/>
      <c r="QG332" s="128"/>
      <c r="QH332" s="128"/>
      <c r="QI332" s="128"/>
      <c r="QJ332" s="128"/>
      <c r="QK332" s="128"/>
      <c r="QL332" s="128"/>
      <c r="QM332" s="128"/>
      <c r="QN332" s="128"/>
      <c r="QO332" s="128"/>
      <c r="QP332" s="128"/>
      <c r="QQ332" s="128"/>
      <c r="QR332" s="128"/>
      <c r="QS332" s="128"/>
      <c r="QT332" s="128"/>
      <c r="QU332" s="128"/>
      <c r="QV332" s="128"/>
      <c r="QW332" s="128"/>
      <c r="QX332" s="128"/>
      <c r="QY332" s="128"/>
      <c r="QZ332" s="128"/>
      <c r="RA332" s="128"/>
      <c r="RB332" s="128"/>
      <c r="RC332" s="128"/>
      <c r="RD332" s="128"/>
      <c r="RE332" s="128"/>
      <c r="RF332" s="128"/>
      <c r="RG332" s="128"/>
      <c r="RH332" s="128"/>
      <c r="RI332" s="128"/>
      <c r="RJ332" s="128"/>
      <c r="RK332" s="128"/>
      <c r="RL332" s="128"/>
      <c r="RM332" s="128"/>
      <c r="RN332" s="128"/>
      <c r="RO332" s="128"/>
      <c r="RP332" s="128"/>
      <c r="RQ332" s="128"/>
      <c r="RR332" s="128"/>
      <c r="RS332" s="128"/>
      <c r="RT332" s="128"/>
      <c r="RU332" s="128"/>
      <c r="RV332" s="128"/>
      <c r="RW332" s="128"/>
      <c r="RX332" s="128"/>
      <c r="RY332" s="128"/>
      <c r="RZ332" s="128"/>
      <c r="SA332" s="128"/>
      <c r="SB332" s="128"/>
      <c r="SC332" s="128"/>
      <c r="SD332" s="128"/>
      <c r="SE332" s="128"/>
      <c r="SF332" s="128"/>
      <c r="SG332" s="128"/>
      <c r="SH332" s="128"/>
      <c r="SI332" s="128"/>
      <c r="SJ332" s="128"/>
      <c r="SK332" s="128"/>
      <c r="SL332" s="128"/>
      <c r="SM332" s="128"/>
      <c r="SN332" s="128"/>
      <c r="SO332" s="128"/>
      <c r="SP332" s="128"/>
      <c r="SQ332" s="128"/>
      <c r="SR332" s="128"/>
      <c r="SS332" s="128"/>
      <c r="ST332" s="128"/>
      <c r="SU332" s="128"/>
      <c r="SV332" s="128"/>
      <c r="SW332" s="128"/>
      <c r="SX332" s="128"/>
      <c r="SY332" s="128"/>
      <c r="SZ332" s="128"/>
      <c r="TA332" s="128"/>
      <c r="TB332" s="128"/>
      <c r="TC332" s="128"/>
      <c r="TD332" s="128"/>
      <c r="TE332" s="128"/>
      <c r="TF332" s="128"/>
      <c r="TG332" s="128"/>
      <c r="TH332" s="128"/>
      <c r="TI332" s="128"/>
      <c r="TJ332" s="128"/>
      <c r="TK332" s="128"/>
      <c r="TL332" s="128"/>
      <c r="TM332" s="128"/>
      <c r="TN332" s="128"/>
      <c r="TO332" s="128"/>
      <c r="TP332" s="128"/>
      <c r="TQ332" s="128"/>
      <c r="TR332" s="128"/>
      <c r="TS332" s="128"/>
      <c r="TT332" s="128"/>
      <c r="TU332" s="128"/>
      <c r="TV332" s="128"/>
      <c r="TW332" s="128"/>
      <c r="TX332" s="128"/>
      <c r="TY332" s="128"/>
      <c r="TZ332" s="128"/>
      <c r="UA332" s="128"/>
      <c r="UB332" s="128"/>
      <c r="UC332" s="128"/>
      <c r="UD332" s="128"/>
      <c r="UE332" s="128"/>
      <c r="UF332" s="128"/>
      <c r="UG332" s="128"/>
      <c r="UH332" s="128"/>
      <c r="UI332" s="128"/>
      <c r="UJ332" s="128"/>
      <c r="UK332" s="128"/>
      <c r="UL332" s="128"/>
      <c r="UM332" s="128"/>
      <c r="UN332" s="128"/>
      <c r="UO332" s="128"/>
      <c r="UP332" s="128"/>
      <c r="UQ332" s="128"/>
      <c r="UR332" s="128"/>
      <c r="US332" s="128"/>
      <c r="UT332" s="128"/>
      <c r="UU332" s="128"/>
      <c r="UV332" s="128"/>
      <c r="UW332" s="128"/>
      <c r="UX332" s="128"/>
      <c r="UY332" s="128"/>
      <c r="UZ332" s="128"/>
      <c r="VA332" s="128"/>
      <c r="VB332" s="128"/>
      <c r="VC332" s="128"/>
      <c r="VD332" s="128"/>
      <c r="VE332" s="128"/>
      <c r="VF332" s="128"/>
      <c r="VG332" s="128"/>
      <c r="VH332" s="128"/>
      <c r="VI332" s="128"/>
      <c r="VJ332" s="128"/>
      <c r="VK332" s="128"/>
      <c r="VL332" s="128"/>
      <c r="VM332" s="128"/>
      <c r="VN332" s="128"/>
      <c r="VO332" s="128"/>
      <c r="VP332" s="128"/>
      <c r="VQ332" s="128"/>
      <c r="VR332" s="128"/>
      <c r="VS332" s="128"/>
      <c r="VT332" s="128"/>
      <c r="VU332" s="128"/>
      <c r="VV332" s="128"/>
      <c r="VW332" s="128"/>
      <c r="VX332" s="128"/>
      <c r="VY332" s="128"/>
      <c r="VZ332" s="128"/>
      <c r="WA332" s="128"/>
      <c r="WB332" s="128"/>
      <c r="WC332" s="128"/>
      <c r="WD332" s="128"/>
      <c r="WE332" s="128"/>
      <c r="WF332" s="128"/>
      <c r="WG332" s="128"/>
      <c r="WH332" s="128"/>
      <c r="WI332" s="128"/>
      <c r="WJ332" s="128"/>
      <c r="WK332" s="128"/>
      <c r="WL332" s="128"/>
      <c r="WM332" s="128"/>
      <c r="WN332" s="128"/>
      <c r="WO332" s="128"/>
      <c r="WP332" s="128"/>
      <c r="WQ332" s="128"/>
      <c r="WR332" s="128"/>
      <c r="WS332" s="128"/>
      <c r="WT332" s="128"/>
      <c r="WU332" s="128"/>
      <c r="WV332" s="128"/>
      <c r="WW332" s="128"/>
      <c r="WX332" s="128"/>
      <c r="WY332" s="128"/>
      <c r="WZ332" s="128"/>
      <c r="XA332" s="128"/>
      <c r="XB332" s="128"/>
      <c r="XC332" s="128"/>
      <c r="XD332" s="128"/>
      <c r="XE332" s="128"/>
      <c r="XF332" s="128"/>
      <c r="XG332" s="128"/>
      <c r="XH332" s="128"/>
      <c r="XI332" s="128"/>
      <c r="XJ332" s="128"/>
      <c r="XK332" s="128"/>
      <c r="XL332" s="128"/>
      <c r="XM332" s="128"/>
      <c r="XN332" s="128"/>
      <c r="XO332" s="128"/>
      <c r="XP332" s="128"/>
      <c r="XQ332" s="128"/>
      <c r="XR332" s="128"/>
      <c r="XS332" s="128"/>
      <c r="XT332" s="128"/>
      <c r="XU332" s="128"/>
      <c r="XV332" s="128"/>
      <c r="XW332" s="128"/>
      <c r="XX332" s="128"/>
      <c r="XY332" s="128"/>
      <c r="XZ332" s="128"/>
      <c r="YA332" s="128"/>
      <c r="YB332" s="128"/>
      <c r="YC332" s="128"/>
      <c r="YD332" s="128"/>
      <c r="YE332" s="128"/>
      <c r="YF332" s="128"/>
      <c r="YG332" s="128"/>
      <c r="YH332" s="128"/>
      <c r="YI332" s="128"/>
      <c r="YJ332" s="128"/>
      <c r="YK332" s="128"/>
      <c r="YL332" s="128"/>
      <c r="YM332" s="128"/>
      <c r="YN332" s="128"/>
      <c r="YO332" s="128"/>
      <c r="YP332" s="128"/>
      <c r="YQ332" s="128"/>
      <c r="YR332" s="128"/>
      <c r="YS332" s="128"/>
      <c r="YT332" s="128"/>
      <c r="YU332" s="128"/>
      <c r="YV332" s="128"/>
      <c r="YW332" s="128"/>
      <c r="YX332" s="128"/>
      <c r="YY332" s="128"/>
      <c r="YZ332" s="128"/>
      <c r="ZA332" s="128"/>
      <c r="ZB332" s="128"/>
      <c r="ZC332" s="128"/>
      <c r="ZD332" s="128"/>
      <c r="ZE332" s="128"/>
      <c r="ZF332" s="128"/>
      <c r="ZG332" s="128"/>
      <c r="ZH332" s="128"/>
      <c r="ZI332" s="128"/>
      <c r="ZJ332" s="128"/>
      <c r="ZK332" s="128"/>
      <c r="ZL332" s="128"/>
      <c r="ZM332" s="128"/>
      <c r="ZN332" s="128"/>
      <c r="ZO332" s="128"/>
      <c r="ZP332" s="128"/>
      <c r="ZQ332" s="128"/>
      <c r="ZR332" s="128"/>
      <c r="ZS332" s="128"/>
      <c r="ZT332" s="128"/>
      <c r="ZU332" s="128"/>
      <c r="ZV332" s="128"/>
      <c r="ZW332" s="128"/>
      <c r="ZX332" s="128"/>
      <c r="ZY332" s="128"/>
      <c r="ZZ332" s="128"/>
      <c r="AAA332" s="128"/>
      <c r="AAB332" s="128"/>
      <c r="AAC332" s="128"/>
      <c r="AAD332" s="128"/>
      <c r="AAE332" s="128"/>
      <c r="AAF332" s="128"/>
      <c r="AAG332" s="128"/>
      <c r="AAH332" s="128"/>
      <c r="AAI332" s="128"/>
      <c r="AAJ332" s="128"/>
      <c r="AAK332" s="128"/>
      <c r="AAL332" s="128"/>
      <c r="AAM332" s="128"/>
      <c r="AAN332" s="128"/>
      <c r="AAO332" s="128"/>
      <c r="AAP332" s="128"/>
      <c r="AAQ332" s="128"/>
      <c r="AAR332" s="128"/>
      <c r="AAS332" s="128"/>
      <c r="AAT332" s="128"/>
      <c r="AAU332" s="128"/>
      <c r="AAV332" s="128"/>
      <c r="AAW332" s="128"/>
      <c r="AAX332" s="128"/>
      <c r="AAY332" s="128"/>
      <c r="AAZ332" s="128"/>
      <c r="ABA332" s="128"/>
      <c r="ABB332" s="128"/>
      <c r="ABC332" s="128"/>
      <c r="ABD332" s="128"/>
      <c r="ABE332" s="128"/>
      <c r="ABF332" s="128"/>
      <c r="ABG332" s="128"/>
      <c r="ABH332" s="128"/>
      <c r="ABI332" s="128"/>
      <c r="ABJ332" s="128"/>
      <c r="ABK332" s="128"/>
      <c r="ABL332" s="128"/>
      <c r="ABM332" s="128"/>
      <c r="ABN332" s="128"/>
      <c r="ABO332" s="128"/>
      <c r="ABP332" s="128"/>
      <c r="ABQ332" s="128"/>
      <c r="ABR332" s="128"/>
      <c r="ABS332" s="128"/>
      <c r="ABT332" s="128"/>
      <c r="ABU332" s="128"/>
      <c r="ABV332" s="128"/>
      <c r="ABW332" s="128"/>
      <c r="ABX332" s="128"/>
      <c r="ABY332" s="128"/>
      <c r="ABZ332" s="128"/>
      <c r="ACA332" s="128"/>
      <c r="ACB332" s="128"/>
      <c r="ACC332" s="128"/>
      <c r="ACD332" s="128"/>
      <c r="ACE332" s="128"/>
      <c r="ACF332" s="128"/>
      <c r="ACG332" s="128"/>
      <c r="ACH332" s="128"/>
      <c r="ACI332" s="128"/>
      <c r="ACJ332" s="128"/>
      <c r="ACK332" s="128"/>
      <c r="ACL332" s="128"/>
      <c r="ACM332" s="128"/>
      <c r="ACN332" s="128"/>
      <c r="ACO332" s="128"/>
      <c r="ACP332" s="128"/>
      <c r="ACQ332" s="128"/>
      <c r="ACR332" s="128"/>
      <c r="ACS332" s="128"/>
      <c r="ACT332" s="128"/>
      <c r="ACU332" s="128"/>
      <c r="ACV332" s="128"/>
      <c r="ACW332" s="128"/>
      <c r="ACX332" s="128"/>
      <c r="ACY332" s="128"/>
      <c r="ACZ332" s="128"/>
      <c r="ADA332" s="128"/>
      <c r="ADB332" s="128"/>
      <c r="ADC332" s="128"/>
      <c r="ADD332" s="128"/>
      <c r="ADE332" s="128"/>
      <c r="ADF332" s="128"/>
      <c r="ADG332" s="128"/>
      <c r="ADH332" s="128"/>
      <c r="ADI332" s="128"/>
      <c r="ADJ332" s="128"/>
      <c r="ADK332" s="128"/>
      <c r="ADL332" s="128"/>
      <c r="ADM332" s="128"/>
      <c r="ADN332" s="128"/>
      <c r="ADO332" s="128"/>
      <c r="ADP332" s="128"/>
      <c r="ADQ332" s="128"/>
      <c r="ADR332" s="128"/>
      <c r="ADS332" s="128"/>
      <c r="ADT332" s="128"/>
      <c r="ADU332" s="128"/>
      <c r="ADV332" s="128"/>
      <c r="ADW332" s="128"/>
      <c r="ADX332" s="128"/>
      <c r="ADY332" s="128"/>
      <c r="ADZ332" s="128"/>
      <c r="AEA332" s="128"/>
      <c r="AEB332" s="128"/>
      <c r="AEC332" s="128"/>
      <c r="AED332" s="128"/>
      <c r="AEE332" s="128"/>
      <c r="AEF332" s="128"/>
      <c r="AEG332" s="128"/>
      <c r="AEH332" s="128"/>
      <c r="AEI332" s="128"/>
      <c r="AEJ332" s="128"/>
      <c r="AEK332" s="128"/>
      <c r="AEL332" s="128"/>
      <c r="AEM332" s="128"/>
      <c r="AEN332" s="128"/>
      <c r="AEO332" s="128"/>
      <c r="AEP332" s="128"/>
      <c r="AEQ332" s="128"/>
      <c r="AER332" s="128"/>
      <c r="AES332" s="128"/>
      <c r="AET332" s="128"/>
      <c r="AEU332" s="128"/>
      <c r="AEV332" s="128"/>
      <c r="AEW332" s="128"/>
      <c r="AEX332" s="128"/>
      <c r="AEY332" s="128"/>
      <c r="AEZ332" s="128"/>
      <c r="AFA332" s="128"/>
      <c r="AFB332" s="128"/>
      <c r="AFC332" s="128"/>
      <c r="AFD332" s="128"/>
      <c r="AFE332" s="128"/>
      <c r="AFF332" s="128"/>
      <c r="AFG332" s="128"/>
      <c r="AFH332" s="128"/>
      <c r="AFI332" s="128"/>
      <c r="AFJ332" s="128"/>
      <c r="AFK332" s="128"/>
      <c r="AFL332" s="128"/>
      <c r="AFM332" s="128"/>
      <c r="AFN332" s="128"/>
      <c r="AFO332" s="128"/>
      <c r="AFP332" s="128"/>
      <c r="AFQ332" s="128"/>
      <c r="AFR332" s="128"/>
      <c r="AFS332" s="128"/>
      <c r="AFT332" s="128"/>
      <c r="AFU332" s="128"/>
      <c r="AFV332" s="128"/>
      <c r="AFW332" s="128"/>
      <c r="AFX332" s="128"/>
      <c r="AFY332" s="128"/>
      <c r="AFZ332" s="128"/>
      <c r="AGA332" s="128"/>
      <c r="AGB332" s="128"/>
      <c r="AGC332" s="128"/>
      <c r="AGD332" s="128"/>
      <c r="AGE332" s="128"/>
      <c r="AGF332" s="128"/>
      <c r="AGG332" s="128"/>
      <c r="AGH332" s="128"/>
      <c r="AGI332" s="128"/>
      <c r="AGJ332" s="128"/>
      <c r="AGK332" s="128"/>
      <c r="AGL332" s="128"/>
      <c r="AGM332" s="128"/>
      <c r="AGN332" s="128"/>
      <c r="AGO332" s="128"/>
      <c r="AGP332" s="128"/>
      <c r="AGQ332" s="128"/>
      <c r="AGR332" s="128"/>
      <c r="AGS332" s="128"/>
      <c r="AGT332" s="128"/>
      <c r="AGU332" s="128"/>
      <c r="AGV332" s="128"/>
      <c r="AGW332" s="128"/>
      <c r="AGX332" s="128"/>
      <c r="AGY332" s="128"/>
      <c r="AGZ332" s="128"/>
      <c r="AHA332" s="128"/>
      <c r="AHB332" s="128"/>
      <c r="AHC332" s="128"/>
      <c r="AHD332" s="128"/>
      <c r="AHE332" s="128"/>
      <c r="AHF332" s="128"/>
      <c r="AHG332" s="128"/>
      <c r="AHH332" s="128"/>
      <c r="AHI332" s="128"/>
      <c r="AHJ332" s="128"/>
      <c r="AHK332" s="128"/>
      <c r="AHL332" s="128"/>
      <c r="AHM332" s="128"/>
      <c r="AHN332" s="128"/>
      <c r="AHO332" s="128"/>
      <c r="AHP332" s="128"/>
      <c r="AHQ332" s="128"/>
      <c r="AHR332" s="128"/>
      <c r="AHS332" s="128"/>
      <c r="AHT332" s="128"/>
      <c r="AHU332" s="128"/>
      <c r="AHV332" s="128"/>
      <c r="AHW332" s="128"/>
      <c r="AHX332" s="128"/>
      <c r="AHY332" s="128"/>
      <c r="AHZ332" s="128"/>
      <c r="AIA332" s="128"/>
      <c r="AIB332" s="128"/>
      <c r="AIC332" s="128"/>
      <c r="AID332" s="128"/>
      <c r="AIE332" s="128"/>
      <c r="AIF332" s="128"/>
      <c r="AIG332" s="128"/>
      <c r="AIH332" s="128"/>
      <c r="AII332" s="128"/>
      <c r="AIJ332" s="128"/>
      <c r="AIK332" s="128"/>
      <c r="AIL332" s="128"/>
      <c r="AIM332" s="128"/>
      <c r="AIN332" s="128"/>
      <c r="AIO332" s="128"/>
      <c r="AIP332" s="128"/>
      <c r="AIQ332" s="128"/>
      <c r="AIR332" s="128"/>
      <c r="AIS332" s="128"/>
      <c r="AIT332" s="128"/>
      <c r="AIU332" s="128"/>
      <c r="AIV332" s="128"/>
      <c r="AIW332" s="128"/>
      <c r="AIX332" s="128"/>
      <c r="AIY332" s="128"/>
      <c r="AIZ332" s="128"/>
      <c r="AJA332" s="128"/>
      <c r="AJB332" s="128"/>
      <c r="AJC332" s="128"/>
      <c r="AJD332" s="128"/>
      <c r="AJE332" s="128"/>
      <c r="AJF332" s="128"/>
      <c r="AJG332" s="128"/>
      <c r="AJH332" s="128"/>
      <c r="AJI332" s="128"/>
      <c r="AJJ332" s="128"/>
      <c r="AJK332" s="128"/>
      <c r="AJL332" s="128"/>
      <c r="AJM332" s="128"/>
      <c r="AJN332" s="128"/>
      <c r="AJO332" s="128"/>
      <c r="AJP332" s="128"/>
      <c r="AJQ332" s="128"/>
      <c r="AJR332" s="128"/>
      <c r="AJS332" s="128"/>
      <c r="AJT332" s="128"/>
      <c r="AJU332" s="128"/>
      <c r="AJV332" s="128"/>
      <c r="AJW332" s="128"/>
      <c r="AJX332" s="128"/>
      <c r="AJY332" s="128"/>
      <c r="AJZ332" s="128"/>
      <c r="AKA332" s="128"/>
      <c r="AKB332" s="128"/>
      <c r="AKC332" s="128"/>
      <c r="AKD332" s="128"/>
      <c r="AKE332" s="128"/>
      <c r="AKF332" s="128"/>
      <c r="AKG332" s="128"/>
      <c r="AKH332" s="128"/>
      <c r="AKI332" s="128"/>
      <c r="AKJ332" s="128"/>
      <c r="AKK332" s="128"/>
      <c r="AKL332" s="128"/>
      <c r="AKM332" s="128"/>
      <c r="AKN332" s="128"/>
      <c r="AKO332" s="128"/>
      <c r="AKP332" s="128"/>
      <c r="AKQ332" s="128"/>
      <c r="AKR332" s="128"/>
      <c r="AKS332" s="128"/>
      <c r="AKT332" s="128"/>
      <c r="AKU332" s="128"/>
      <c r="AKV332" s="128"/>
      <c r="AKW332" s="128"/>
      <c r="AKX332" s="128"/>
      <c r="AKY332" s="128"/>
      <c r="AKZ332" s="128"/>
      <c r="ALA332" s="128"/>
      <c r="ALB332" s="128"/>
      <c r="ALC332" s="128"/>
      <c r="ALD332" s="128"/>
      <c r="ALE332" s="128"/>
      <c r="ALF332" s="128"/>
      <c r="ALG332" s="128"/>
      <c r="ALH332" s="128"/>
      <c r="ALI332" s="128"/>
      <c r="ALJ332" s="128"/>
      <c r="ALK332" s="128"/>
      <c r="ALL332" s="128"/>
      <c r="ALM332" s="128"/>
      <c r="ALN332" s="128"/>
      <c r="ALO332" s="128"/>
      <c r="ALP332" s="128"/>
      <c r="ALQ332" s="128"/>
      <c r="ALR332" s="128"/>
      <c r="ALS332" s="128"/>
      <c r="ALT332" s="128"/>
      <c r="ALU332" s="128"/>
      <c r="ALV332" s="128"/>
      <c r="ALW332" s="128"/>
      <c r="ALX332" s="128"/>
      <c r="ALY332" s="128"/>
      <c r="ALZ332" s="128"/>
      <c r="AMA332" s="128"/>
      <c r="AMB332" s="128"/>
      <c r="AMC332" s="128"/>
      <c r="AMD332" s="128"/>
      <c r="AME332" s="128"/>
      <c r="AMF332" s="128"/>
      <c r="AMG332" s="128"/>
      <c r="AMH332" s="128"/>
    </row>
    <row r="333" spans="1:1022" ht="15" customHeight="1" x14ac:dyDescent="0.3">
      <c r="A333" s="130" t="s">
        <v>19</v>
      </c>
      <c r="B333" s="157" t="s">
        <v>45</v>
      </c>
      <c r="C333" s="157"/>
      <c r="D333" s="176"/>
      <c r="E333" s="173"/>
      <c r="F333" s="177"/>
      <c r="G333" s="177"/>
      <c r="H333" s="176"/>
      <c r="I333" s="176"/>
      <c r="J333" s="178"/>
      <c r="K333" s="178"/>
      <c r="L333" s="178"/>
      <c r="M333" s="178"/>
      <c r="N333" s="178"/>
      <c r="O333" s="17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  <c r="BI333" s="128"/>
      <c r="BJ333" s="128"/>
      <c r="BK333" s="128"/>
      <c r="BL333" s="128"/>
      <c r="BM333" s="128"/>
      <c r="BN333" s="128"/>
      <c r="BO333" s="128"/>
      <c r="BP333" s="128"/>
      <c r="BQ333" s="128"/>
      <c r="BR333" s="128"/>
      <c r="BS333" s="128"/>
      <c r="BT333" s="128"/>
      <c r="BU333" s="128"/>
      <c r="BV333" s="128"/>
      <c r="BW333" s="128"/>
      <c r="BX333" s="128"/>
      <c r="BY333" s="128"/>
      <c r="BZ333" s="128"/>
      <c r="CA333" s="128"/>
      <c r="CB333" s="128"/>
      <c r="CC333" s="128"/>
      <c r="CD333" s="128"/>
      <c r="CE333" s="128"/>
      <c r="CF333" s="128"/>
      <c r="CG333" s="128"/>
      <c r="CH333" s="128"/>
      <c r="CI333" s="128"/>
      <c r="CJ333" s="128"/>
      <c r="CK333" s="128"/>
      <c r="CL333" s="128"/>
      <c r="CM333" s="128"/>
      <c r="CN333" s="128"/>
      <c r="CO333" s="128"/>
      <c r="CP333" s="128"/>
      <c r="CQ333" s="128"/>
      <c r="CR333" s="128"/>
      <c r="CS333" s="128"/>
      <c r="CT333" s="128"/>
      <c r="CU333" s="128"/>
      <c r="CV333" s="128"/>
      <c r="CW333" s="128"/>
      <c r="CX333" s="128"/>
      <c r="CY333" s="128"/>
      <c r="CZ333" s="128"/>
      <c r="DA333" s="128"/>
      <c r="DB333" s="128"/>
      <c r="DC333" s="128"/>
      <c r="DD333" s="128"/>
      <c r="DE333" s="128"/>
      <c r="DF333" s="128"/>
      <c r="DG333" s="128"/>
      <c r="DH333" s="128"/>
      <c r="DI333" s="128"/>
      <c r="DJ333" s="128"/>
      <c r="DK333" s="128"/>
      <c r="DL333" s="128"/>
      <c r="DM333" s="128"/>
      <c r="DN333" s="128"/>
      <c r="DO333" s="128"/>
      <c r="DP333" s="128"/>
      <c r="DQ333" s="128"/>
      <c r="DR333" s="128"/>
      <c r="DS333" s="128"/>
      <c r="DT333" s="128"/>
      <c r="DU333" s="128"/>
      <c r="DV333" s="128"/>
      <c r="DW333" s="128"/>
      <c r="DX333" s="128"/>
      <c r="DY333" s="128"/>
      <c r="DZ333" s="128"/>
      <c r="EA333" s="128"/>
      <c r="EB333" s="128"/>
      <c r="EC333" s="128"/>
      <c r="ED333" s="128"/>
      <c r="EE333" s="128"/>
      <c r="EF333" s="128"/>
      <c r="EG333" s="128"/>
      <c r="EH333" s="128"/>
      <c r="EI333" s="128"/>
      <c r="EJ333" s="128"/>
      <c r="EK333" s="128"/>
      <c r="EL333" s="128"/>
      <c r="EM333" s="128"/>
      <c r="EN333" s="128"/>
      <c r="EO333" s="128"/>
      <c r="EP333" s="128"/>
      <c r="EQ333" s="128"/>
      <c r="ER333" s="128"/>
      <c r="ES333" s="128"/>
      <c r="ET333" s="128"/>
      <c r="EU333" s="128"/>
      <c r="EV333" s="128"/>
      <c r="EW333" s="128"/>
      <c r="EX333" s="128"/>
      <c r="EY333" s="128"/>
      <c r="EZ333" s="128"/>
      <c r="FA333" s="128"/>
      <c r="FB333" s="128"/>
      <c r="FC333" s="128"/>
      <c r="FD333" s="128"/>
      <c r="FE333" s="128"/>
      <c r="FF333" s="128"/>
      <c r="FG333" s="128"/>
      <c r="FH333" s="128"/>
      <c r="FI333" s="128"/>
      <c r="FJ333" s="128"/>
      <c r="FK333" s="128"/>
      <c r="FL333" s="128"/>
      <c r="FM333" s="128"/>
      <c r="FN333" s="128"/>
      <c r="FO333" s="128"/>
      <c r="FP333" s="128"/>
      <c r="FQ333" s="128"/>
      <c r="FR333" s="128"/>
      <c r="FS333" s="128"/>
      <c r="FT333" s="128"/>
      <c r="FU333" s="128"/>
      <c r="FV333" s="128"/>
      <c r="FW333" s="128"/>
      <c r="FX333" s="128"/>
      <c r="FY333" s="128"/>
      <c r="FZ333" s="128"/>
      <c r="GA333" s="128"/>
      <c r="GB333" s="128"/>
      <c r="GC333" s="128"/>
      <c r="GD333" s="128"/>
      <c r="GE333" s="128"/>
      <c r="GF333" s="128"/>
      <c r="GG333" s="128"/>
      <c r="GH333" s="128"/>
      <c r="GI333" s="128"/>
      <c r="GJ333" s="128"/>
      <c r="GK333" s="128"/>
      <c r="GL333" s="128"/>
      <c r="GM333" s="128"/>
      <c r="GN333" s="128"/>
      <c r="GO333" s="128"/>
      <c r="GP333" s="128"/>
      <c r="GQ333" s="128"/>
      <c r="GR333" s="128"/>
      <c r="GS333" s="128"/>
      <c r="GT333" s="128"/>
      <c r="GU333" s="128"/>
      <c r="GV333" s="128"/>
      <c r="GW333" s="128"/>
      <c r="GX333" s="128"/>
      <c r="GY333" s="128"/>
      <c r="GZ333" s="128"/>
      <c r="HA333" s="128"/>
      <c r="HB333" s="128"/>
      <c r="HC333" s="128"/>
      <c r="HD333" s="128"/>
      <c r="HE333" s="128"/>
      <c r="HF333" s="128"/>
      <c r="HG333" s="128"/>
      <c r="HH333" s="128"/>
      <c r="HI333" s="128"/>
      <c r="HJ333" s="128"/>
      <c r="HK333" s="128"/>
      <c r="HL333" s="128"/>
      <c r="HM333" s="128"/>
      <c r="HN333" s="128"/>
      <c r="HO333" s="128"/>
      <c r="HP333" s="128"/>
      <c r="HQ333" s="128"/>
      <c r="HR333" s="128"/>
      <c r="HS333" s="128"/>
      <c r="HT333" s="128"/>
      <c r="HU333" s="128"/>
      <c r="HV333" s="128"/>
      <c r="HW333" s="128"/>
      <c r="HX333" s="128"/>
      <c r="HY333" s="128"/>
      <c r="HZ333" s="128"/>
      <c r="IA333" s="128"/>
      <c r="IB333" s="128"/>
      <c r="IC333" s="128"/>
      <c r="ID333" s="128"/>
      <c r="IE333" s="128"/>
      <c r="IF333" s="128"/>
      <c r="IG333" s="128"/>
      <c r="IH333" s="128"/>
      <c r="II333" s="128"/>
      <c r="IJ333" s="128"/>
      <c r="IK333" s="128"/>
      <c r="IL333" s="128"/>
      <c r="IM333" s="128"/>
      <c r="IN333" s="128"/>
      <c r="IO333" s="128"/>
      <c r="IP333" s="128"/>
      <c r="IQ333" s="128"/>
      <c r="IR333" s="128"/>
      <c r="IS333" s="128"/>
      <c r="IT333" s="128"/>
      <c r="IU333" s="128"/>
      <c r="IV333" s="128"/>
      <c r="IW333" s="128"/>
      <c r="IX333" s="128"/>
      <c r="IY333" s="128"/>
      <c r="IZ333" s="128"/>
      <c r="JA333" s="128"/>
      <c r="JB333" s="128"/>
      <c r="JC333" s="128"/>
      <c r="JD333" s="128"/>
      <c r="JE333" s="128"/>
      <c r="JF333" s="128"/>
      <c r="JG333" s="128"/>
      <c r="JH333" s="128"/>
      <c r="JI333" s="128"/>
      <c r="JJ333" s="128"/>
      <c r="JK333" s="128"/>
      <c r="JL333" s="128"/>
      <c r="JM333" s="128"/>
      <c r="JN333" s="128"/>
      <c r="JO333" s="128"/>
      <c r="JP333" s="128"/>
      <c r="JQ333" s="128"/>
      <c r="JR333" s="128"/>
      <c r="JS333" s="128"/>
      <c r="JT333" s="128"/>
      <c r="JU333" s="128"/>
      <c r="JV333" s="128"/>
      <c r="JW333" s="128"/>
      <c r="JX333" s="128"/>
      <c r="JY333" s="128"/>
      <c r="JZ333" s="128"/>
      <c r="KA333" s="128"/>
      <c r="KB333" s="128"/>
      <c r="KC333" s="128"/>
      <c r="KD333" s="128"/>
      <c r="KE333" s="128"/>
      <c r="KF333" s="128"/>
      <c r="KG333" s="128"/>
      <c r="KH333" s="128"/>
      <c r="KI333" s="128"/>
      <c r="KJ333" s="128"/>
      <c r="KK333" s="128"/>
      <c r="KL333" s="128"/>
      <c r="KM333" s="128"/>
      <c r="KN333" s="128"/>
      <c r="KO333" s="128"/>
      <c r="KP333" s="128"/>
      <c r="KQ333" s="128"/>
      <c r="KR333" s="128"/>
      <c r="KS333" s="128"/>
      <c r="KT333" s="128"/>
      <c r="KU333" s="128"/>
      <c r="KV333" s="128"/>
      <c r="KW333" s="128"/>
      <c r="KX333" s="128"/>
      <c r="KY333" s="128"/>
      <c r="KZ333" s="128"/>
      <c r="LA333" s="128"/>
      <c r="LB333" s="128"/>
      <c r="LC333" s="128"/>
      <c r="LD333" s="128"/>
      <c r="LE333" s="128"/>
      <c r="LF333" s="128"/>
      <c r="LG333" s="128"/>
      <c r="LH333" s="128"/>
      <c r="LI333" s="128"/>
      <c r="LJ333" s="128"/>
      <c r="LK333" s="128"/>
      <c r="LL333" s="128"/>
      <c r="LM333" s="128"/>
      <c r="LN333" s="128"/>
      <c r="LO333" s="128"/>
      <c r="LP333" s="128"/>
      <c r="LQ333" s="128"/>
      <c r="LR333" s="128"/>
      <c r="LS333" s="128"/>
      <c r="LT333" s="128"/>
      <c r="LU333" s="128"/>
      <c r="LV333" s="128"/>
      <c r="LW333" s="128"/>
      <c r="LX333" s="128"/>
      <c r="LY333" s="128"/>
      <c r="LZ333" s="128"/>
      <c r="MA333" s="128"/>
      <c r="MB333" s="128"/>
      <c r="MC333" s="128"/>
      <c r="MD333" s="128"/>
      <c r="ME333" s="128"/>
      <c r="MF333" s="128"/>
      <c r="MG333" s="128"/>
      <c r="MH333" s="128"/>
      <c r="MI333" s="128"/>
      <c r="MJ333" s="128"/>
      <c r="MK333" s="128"/>
      <c r="ML333" s="128"/>
      <c r="MM333" s="128"/>
      <c r="MN333" s="128"/>
      <c r="MO333" s="128"/>
      <c r="MP333" s="128"/>
      <c r="MQ333" s="128"/>
      <c r="MR333" s="128"/>
      <c r="MS333" s="128"/>
      <c r="MT333" s="128"/>
      <c r="MU333" s="128"/>
      <c r="MV333" s="128"/>
      <c r="MW333" s="128"/>
      <c r="MX333" s="128"/>
      <c r="MY333" s="128"/>
      <c r="MZ333" s="128"/>
      <c r="NA333" s="128"/>
      <c r="NB333" s="128"/>
      <c r="NC333" s="128"/>
      <c r="ND333" s="128"/>
      <c r="NE333" s="128"/>
      <c r="NF333" s="128"/>
      <c r="NG333" s="128"/>
      <c r="NH333" s="128"/>
      <c r="NI333" s="128"/>
      <c r="NJ333" s="128"/>
      <c r="NK333" s="128"/>
      <c r="NL333" s="128"/>
      <c r="NM333" s="128"/>
      <c r="NN333" s="128"/>
      <c r="NO333" s="128"/>
      <c r="NP333" s="128"/>
      <c r="NQ333" s="128"/>
      <c r="NR333" s="128"/>
      <c r="NS333" s="128"/>
      <c r="NT333" s="128"/>
      <c r="NU333" s="128"/>
      <c r="NV333" s="128"/>
      <c r="NW333" s="128"/>
      <c r="NX333" s="128"/>
      <c r="NY333" s="128"/>
      <c r="NZ333" s="128"/>
      <c r="OA333" s="128"/>
      <c r="OB333" s="128"/>
      <c r="OC333" s="128"/>
      <c r="OD333" s="128"/>
      <c r="OE333" s="128"/>
      <c r="OF333" s="128"/>
      <c r="OG333" s="128"/>
      <c r="OH333" s="128"/>
      <c r="OI333" s="128"/>
      <c r="OJ333" s="128"/>
      <c r="OK333" s="128"/>
      <c r="OL333" s="128"/>
      <c r="OM333" s="128"/>
      <c r="ON333" s="128"/>
      <c r="OO333" s="128"/>
      <c r="OP333" s="128"/>
      <c r="OQ333" s="128"/>
      <c r="OR333" s="128"/>
      <c r="OS333" s="128"/>
      <c r="OT333" s="128"/>
      <c r="OU333" s="128"/>
      <c r="OV333" s="128"/>
      <c r="OW333" s="128"/>
      <c r="OX333" s="128"/>
      <c r="OY333" s="128"/>
      <c r="OZ333" s="128"/>
      <c r="PA333" s="128"/>
      <c r="PB333" s="128"/>
      <c r="PC333" s="128"/>
      <c r="PD333" s="128"/>
      <c r="PE333" s="128"/>
      <c r="PF333" s="128"/>
      <c r="PG333" s="128"/>
      <c r="PH333" s="128"/>
      <c r="PI333" s="128"/>
      <c r="PJ333" s="128"/>
      <c r="PK333" s="128"/>
      <c r="PL333" s="128"/>
      <c r="PM333" s="128"/>
      <c r="PN333" s="128"/>
      <c r="PO333" s="128"/>
      <c r="PP333" s="128"/>
      <c r="PQ333" s="128"/>
      <c r="PR333" s="128"/>
      <c r="PS333" s="128"/>
      <c r="PT333" s="128"/>
      <c r="PU333" s="128"/>
      <c r="PV333" s="128"/>
      <c r="PW333" s="128"/>
      <c r="PX333" s="128"/>
      <c r="PY333" s="128"/>
      <c r="PZ333" s="128"/>
      <c r="QA333" s="128"/>
      <c r="QB333" s="128"/>
      <c r="QC333" s="128"/>
      <c r="QD333" s="128"/>
      <c r="QE333" s="128"/>
      <c r="QF333" s="128"/>
      <c r="QG333" s="128"/>
      <c r="QH333" s="128"/>
      <c r="QI333" s="128"/>
      <c r="QJ333" s="128"/>
      <c r="QK333" s="128"/>
      <c r="QL333" s="128"/>
      <c r="QM333" s="128"/>
      <c r="QN333" s="128"/>
      <c r="QO333" s="128"/>
      <c r="QP333" s="128"/>
      <c r="QQ333" s="128"/>
      <c r="QR333" s="128"/>
      <c r="QS333" s="128"/>
      <c r="QT333" s="128"/>
      <c r="QU333" s="128"/>
      <c r="QV333" s="128"/>
      <c r="QW333" s="128"/>
      <c r="QX333" s="128"/>
      <c r="QY333" s="128"/>
      <c r="QZ333" s="128"/>
      <c r="RA333" s="128"/>
      <c r="RB333" s="128"/>
      <c r="RC333" s="128"/>
      <c r="RD333" s="128"/>
      <c r="RE333" s="128"/>
      <c r="RF333" s="128"/>
      <c r="RG333" s="128"/>
      <c r="RH333" s="128"/>
      <c r="RI333" s="128"/>
      <c r="RJ333" s="128"/>
      <c r="RK333" s="128"/>
      <c r="RL333" s="128"/>
      <c r="RM333" s="128"/>
      <c r="RN333" s="128"/>
      <c r="RO333" s="128"/>
      <c r="RP333" s="128"/>
      <c r="RQ333" s="128"/>
      <c r="RR333" s="128"/>
      <c r="RS333" s="128"/>
      <c r="RT333" s="128"/>
      <c r="RU333" s="128"/>
      <c r="RV333" s="128"/>
      <c r="RW333" s="128"/>
      <c r="RX333" s="128"/>
      <c r="RY333" s="128"/>
      <c r="RZ333" s="128"/>
      <c r="SA333" s="128"/>
      <c r="SB333" s="128"/>
      <c r="SC333" s="128"/>
      <c r="SD333" s="128"/>
      <c r="SE333" s="128"/>
      <c r="SF333" s="128"/>
      <c r="SG333" s="128"/>
      <c r="SH333" s="128"/>
      <c r="SI333" s="128"/>
      <c r="SJ333" s="128"/>
      <c r="SK333" s="128"/>
      <c r="SL333" s="128"/>
      <c r="SM333" s="128"/>
      <c r="SN333" s="128"/>
      <c r="SO333" s="128"/>
      <c r="SP333" s="128"/>
      <c r="SQ333" s="128"/>
      <c r="SR333" s="128"/>
      <c r="SS333" s="128"/>
      <c r="ST333" s="128"/>
      <c r="SU333" s="128"/>
      <c r="SV333" s="128"/>
      <c r="SW333" s="128"/>
      <c r="SX333" s="128"/>
      <c r="SY333" s="128"/>
      <c r="SZ333" s="128"/>
      <c r="TA333" s="128"/>
      <c r="TB333" s="128"/>
      <c r="TC333" s="128"/>
      <c r="TD333" s="128"/>
      <c r="TE333" s="128"/>
      <c r="TF333" s="128"/>
      <c r="TG333" s="128"/>
      <c r="TH333" s="128"/>
      <c r="TI333" s="128"/>
      <c r="TJ333" s="128"/>
      <c r="TK333" s="128"/>
      <c r="TL333" s="128"/>
      <c r="TM333" s="128"/>
      <c r="TN333" s="128"/>
      <c r="TO333" s="128"/>
      <c r="TP333" s="128"/>
      <c r="TQ333" s="128"/>
      <c r="TR333" s="128"/>
      <c r="TS333" s="128"/>
      <c r="TT333" s="128"/>
      <c r="TU333" s="128"/>
      <c r="TV333" s="128"/>
      <c r="TW333" s="128"/>
      <c r="TX333" s="128"/>
      <c r="TY333" s="128"/>
      <c r="TZ333" s="128"/>
      <c r="UA333" s="128"/>
      <c r="UB333" s="128"/>
      <c r="UC333" s="128"/>
      <c r="UD333" s="128"/>
      <c r="UE333" s="128"/>
      <c r="UF333" s="128"/>
      <c r="UG333" s="128"/>
      <c r="UH333" s="128"/>
      <c r="UI333" s="128"/>
      <c r="UJ333" s="128"/>
      <c r="UK333" s="128"/>
      <c r="UL333" s="128"/>
      <c r="UM333" s="128"/>
      <c r="UN333" s="128"/>
      <c r="UO333" s="128"/>
      <c r="UP333" s="128"/>
      <c r="UQ333" s="128"/>
      <c r="UR333" s="128"/>
      <c r="US333" s="128"/>
      <c r="UT333" s="128"/>
      <c r="UU333" s="128"/>
      <c r="UV333" s="128"/>
      <c r="UW333" s="128"/>
      <c r="UX333" s="128"/>
      <c r="UY333" s="128"/>
      <c r="UZ333" s="128"/>
      <c r="VA333" s="128"/>
      <c r="VB333" s="128"/>
      <c r="VC333" s="128"/>
      <c r="VD333" s="128"/>
      <c r="VE333" s="128"/>
      <c r="VF333" s="128"/>
      <c r="VG333" s="128"/>
      <c r="VH333" s="128"/>
      <c r="VI333" s="128"/>
      <c r="VJ333" s="128"/>
      <c r="VK333" s="128"/>
      <c r="VL333" s="128"/>
      <c r="VM333" s="128"/>
      <c r="VN333" s="128"/>
      <c r="VO333" s="128"/>
      <c r="VP333" s="128"/>
      <c r="VQ333" s="128"/>
      <c r="VR333" s="128"/>
      <c r="VS333" s="128"/>
      <c r="VT333" s="128"/>
      <c r="VU333" s="128"/>
      <c r="VV333" s="128"/>
      <c r="VW333" s="128"/>
      <c r="VX333" s="128"/>
      <c r="VY333" s="128"/>
      <c r="VZ333" s="128"/>
      <c r="WA333" s="128"/>
      <c r="WB333" s="128"/>
      <c r="WC333" s="128"/>
      <c r="WD333" s="128"/>
      <c r="WE333" s="128"/>
      <c r="WF333" s="128"/>
      <c r="WG333" s="128"/>
      <c r="WH333" s="128"/>
      <c r="WI333" s="128"/>
      <c r="WJ333" s="128"/>
      <c r="WK333" s="128"/>
      <c r="WL333" s="128"/>
      <c r="WM333" s="128"/>
      <c r="WN333" s="128"/>
      <c r="WO333" s="128"/>
      <c r="WP333" s="128"/>
      <c r="WQ333" s="128"/>
      <c r="WR333" s="128"/>
      <c r="WS333" s="128"/>
      <c r="WT333" s="128"/>
      <c r="WU333" s="128"/>
      <c r="WV333" s="128"/>
      <c r="WW333" s="128"/>
      <c r="WX333" s="128"/>
      <c r="WY333" s="128"/>
      <c r="WZ333" s="128"/>
      <c r="XA333" s="128"/>
      <c r="XB333" s="128"/>
      <c r="XC333" s="128"/>
      <c r="XD333" s="128"/>
      <c r="XE333" s="128"/>
      <c r="XF333" s="128"/>
      <c r="XG333" s="128"/>
      <c r="XH333" s="128"/>
      <c r="XI333" s="128"/>
      <c r="XJ333" s="128"/>
      <c r="XK333" s="128"/>
      <c r="XL333" s="128"/>
      <c r="XM333" s="128"/>
      <c r="XN333" s="128"/>
      <c r="XO333" s="128"/>
      <c r="XP333" s="128"/>
      <c r="XQ333" s="128"/>
      <c r="XR333" s="128"/>
      <c r="XS333" s="128"/>
      <c r="XT333" s="128"/>
      <c r="XU333" s="128"/>
      <c r="XV333" s="128"/>
      <c r="XW333" s="128"/>
      <c r="XX333" s="128"/>
      <c r="XY333" s="128"/>
      <c r="XZ333" s="128"/>
      <c r="YA333" s="128"/>
      <c r="YB333" s="128"/>
      <c r="YC333" s="128"/>
      <c r="YD333" s="128"/>
      <c r="YE333" s="128"/>
      <c r="YF333" s="128"/>
      <c r="YG333" s="128"/>
      <c r="YH333" s="128"/>
      <c r="YI333" s="128"/>
      <c r="YJ333" s="128"/>
      <c r="YK333" s="128"/>
      <c r="YL333" s="128"/>
      <c r="YM333" s="128"/>
      <c r="YN333" s="128"/>
      <c r="YO333" s="128"/>
      <c r="YP333" s="128"/>
      <c r="YQ333" s="128"/>
      <c r="YR333" s="128"/>
      <c r="YS333" s="128"/>
      <c r="YT333" s="128"/>
      <c r="YU333" s="128"/>
      <c r="YV333" s="128"/>
      <c r="YW333" s="128"/>
      <c r="YX333" s="128"/>
      <c r="YY333" s="128"/>
      <c r="YZ333" s="128"/>
      <c r="ZA333" s="128"/>
      <c r="ZB333" s="128"/>
      <c r="ZC333" s="128"/>
      <c r="ZD333" s="128"/>
      <c r="ZE333" s="128"/>
      <c r="ZF333" s="128"/>
      <c r="ZG333" s="128"/>
      <c r="ZH333" s="128"/>
      <c r="ZI333" s="128"/>
      <c r="ZJ333" s="128"/>
      <c r="ZK333" s="128"/>
      <c r="ZL333" s="128"/>
      <c r="ZM333" s="128"/>
      <c r="ZN333" s="128"/>
      <c r="ZO333" s="128"/>
      <c r="ZP333" s="128"/>
      <c r="ZQ333" s="128"/>
      <c r="ZR333" s="128"/>
      <c r="ZS333" s="128"/>
      <c r="ZT333" s="128"/>
      <c r="ZU333" s="128"/>
      <c r="ZV333" s="128"/>
      <c r="ZW333" s="128"/>
      <c r="ZX333" s="128"/>
      <c r="ZY333" s="128"/>
      <c r="ZZ333" s="128"/>
      <c r="AAA333" s="128"/>
      <c r="AAB333" s="128"/>
      <c r="AAC333" s="128"/>
      <c r="AAD333" s="128"/>
      <c r="AAE333" s="128"/>
      <c r="AAF333" s="128"/>
      <c r="AAG333" s="128"/>
      <c r="AAH333" s="128"/>
      <c r="AAI333" s="128"/>
      <c r="AAJ333" s="128"/>
      <c r="AAK333" s="128"/>
      <c r="AAL333" s="128"/>
      <c r="AAM333" s="128"/>
      <c r="AAN333" s="128"/>
      <c r="AAO333" s="128"/>
      <c r="AAP333" s="128"/>
      <c r="AAQ333" s="128"/>
      <c r="AAR333" s="128"/>
      <c r="AAS333" s="128"/>
      <c r="AAT333" s="128"/>
      <c r="AAU333" s="128"/>
      <c r="AAV333" s="128"/>
      <c r="AAW333" s="128"/>
      <c r="AAX333" s="128"/>
      <c r="AAY333" s="128"/>
      <c r="AAZ333" s="128"/>
      <c r="ABA333" s="128"/>
      <c r="ABB333" s="128"/>
      <c r="ABC333" s="128"/>
      <c r="ABD333" s="128"/>
      <c r="ABE333" s="128"/>
      <c r="ABF333" s="128"/>
      <c r="ABG333" s="128"/>
      <c r="ABH333" s="128"/>
      <c r="ABI333" s="128"/>
      <c r="ABJ333" s="128"/>
      <c r="ABK333" s="128"/>
      <c r="ABL333" s="128"/>
      <c r="ABM333" s="128"/>
      <c r="ABN333" s="128"/>
      <c r="ABO333" s="128"/>
      <c r="ABP333" s="128"/>
      <c r="ABQ333" s="128"/>
      <c r="ABR333" s="128"/>
      <c r="ABS333" s="128"/>
      <c r="ABT333" s="128"/>
      <c r="ABU333" s="128"/>
      <c r="ABV333" s="128"/>
      <c r="ABW333" s="128"/>
      <c r="ABX333" s="128"/>
      <c r="ABY333" s="128"/>
      <c r="ABZ333" s="128"/>
      <c r="ACA333" s="128"/>
      <c r="ACB333" s="128"/>
      <c r="ACC333" s="128"/>
      <c r="ACD333" s="128"/>
      <c r="ACE333" s="128"/>
      <c r="ACF333" s="128"/>
      <c r="ACG333" s="128"/>
      <c r="ACH333" s="128"/>
      <c r="ACI333" s="128"/>
      <c r="ACJ333" s="128"/>
      <c r="ACK333" s="128"/>
      <c r="ACL333" s="128"/>
      <c r="ACM333" s="128"/>
      <c r="ACN333" s="128"/>
      <c r="ACO333" s="128"/>
      <c r="ACP333" s="128"/>
      <c r="ACQ333" s="128"/>
      <c r="ACR333" s="128"/>
      <c r="ACS333" s="128"/>
      <c r="ACT333" s="128"/>
      <c r="ACU333" s="128"/>
      <c r="ACV333" s="128"/>
      <c r="ACW333" s="128"/>
      <c r="ACX333" s="128"/>
      <c r="ACY333" s="128"/>
      <c r="ACZ333" s="128"/>
      <c r="ADA333" s="128"/>
      <c r="ADB333" s="128"/>
      <c r="ADC333" s="128"/>
      <c r="ADD333" s="128"/>
      <c r="ADE333" s="128"/>
      <c r="ADF333" s="128"/>
      <c r="ADG333" s="128"/>
      <c r="ADH333" s="128"/>
      <c r="ADI333" s="128"/>
      <c r="ADJ333" s="128"/>
      <c r="ADK333" s="128"/>
      <c r="ADL333" s="128"/>
      <c r="ADM333" s="128"/>
      <c r="ADN333" s="128"/>
      <c r="ADO333" s="128"/>
      <c r="ADP333" s="128"/>
      <c r="ADQ333" s="128"/>
      <c r="ADR333" s="128"/>
      <c r="ADS333" s="128"/>
      <c r="ADT333" s="128"/>
      <c r="ADU333" s="128"/>
      <c r="ADV333" s="128"/>
      <c r="ADW333" s="128"/>
      <c r="ADX333" s="128"/>
      <c r="ADY333" s="128"/>
      <c r="ADZ333" s="128"/>
      <c r="AEA333" s="128"/>
      <c r="AEB333" s="128"/>
      <c r="AEC333" s="128"/>
      <c r="AED333" s="128"/>
      <c r="AEE333" s="128"/>
      <c r="AEF333" s="128"/>
      <c r="AEG333" s="128"/>
      <c r="AEH333" s="128"/>
      <c r="AEI333" s="128"/>
      <c r="AEJ333" s="128"/>
      <c r="AEK333" s="128"/>
      <c r="AEL333" s="128"/>
      <c r="AEM333" s="128"/>
      <c r="AEN333" s="128"/>
      <c r="AEO333" s="128"/>
      <c r="AEP333" s="128"/>
      <c r="AEQ333" s="128"/>
      <c r="AER333" s="128"/>
      <c r="AES333" s="128"/>
      <c r="AET333" s="128"/>
      <c r="AEU333" s="128"/>
      <c r="AEV333" s="128"/>
      <c r="AEW333" s="128"/>
      <c r="AEX333" s="128"/>
      <c r="AEY333" s="128"/>
      <c r="AEZ333" s="128"/>
      <c r="AFA333" s="128"/>
      <c r="AFB333" s="128"/>
      <c r="AFC333" s="128"/>
      <c r="AFD333" s="128"/>
      <c r="AFE333" s="128"/>
      <c r="AFF333" s="128"/>
      <c r="AFG333" s="128"/>
      <c r="AFH333" s="128"/>
      <c r="AFI333" s="128"/>
      <c r="AFJ333" s="128"/>
      <c r="AFK333" s="128"/>
      <c r="AFL333" s="128"/>
      <c r="AFM333" s="128"/>
      <c r="AFN333" s="128"/>
      <c r="AFO333" s="128"/>
      <c r="AFP333" s="128"/>
      <c r="AFQ333" s="128"/>
      <c r="AFR333" s="128"/>
      <c r="AFS333" s="128"/>
      <c r="AFT333" s="128"/>
      <c r="AFU333" s="128"/>
      <c r="AFV333" s="128"/>
      <c r="AFW333" s="128"/>
      <c r="AFX333" s="128"/>
      <c r="AFY333" s="128"/>
      <c r="AFZ333" s="128"/>
      <c r="AGA333" s="128"/>
      <c r="AGB333" s="128"/>
      <c r="AGC333" s="128"/>
      <c r="AGD333" s="128"/>
      <c r="AGE333" s="128"/>
      <c r="AGF333" s="128"/>
      <c r="AGG333" s="128"/>
      <c r="AGH333" s="128"/>
      <c r="AGI333" s="128"/>
      <c r="AGJ333" s="128"/>
      <c r="AGK333" s="128"/>
      <c r="AGL333" s="128"/>
      <c r="AGM333" s="128"/>
      <c r="AGN333" s="128"/>
      <c r="AGO333" s="128"/>
      <c r="AGP333" s="128"/>
      <c r="AGQ333" s="128"/>
      <c r="AGR333" s="128"/>
      <c r="AGS333" s="128"/>
      <c r="AGT333" s="128"/>
      <c r="AGU333" s="128"/>
      <c r="AGV333" s="128"/>
      <c r="AGW333" s="128"/>
      <c r="AGX333" s="128"/>
      <c r="AGY333" s="128"/>
      <c r="AGZ333" s="128"/>
      <c r="AHA333" s="128"/>
      <c r="AHB333" s="128"/>
      <c r="AHC333" s="128"/>
      <c r="AHD333" s="128"/>
      <c r="AHE333" s="128"/>
      <c r="AHF333" s="128"/>
      <c r="AHG333" s="128"/>
      <c r="AHH333" s="128"/>
      <c r="AHI333" s="128"/>
      <c r="AHJ333" s="128"/>
      <c r="AHK333" s="128"/>
      <c r="AHL333" s="128"/>
      <c r="AHM333" s="128"/>
      <c r="AHN333" s="128"/>
      <c r="AHO333" s="128"/>
      <c r="AHP333" s="128"/>
      <c r="AHQ333" s="128"/>
      <c r="AHR333" s="128"/>
      <c r="AHS333" s="128"/>
      <c r="AHT333" s="128"/>
      <c r="AHU333" s="128"/>
      <c r="AHV333" s="128"/>
      <c r="AHW333" s="128"/>
      <c r="AHX333" s="128"/>
      <c r="AHY333" s="128"/>
      <c r="AHZ333" s="128"/>
      <c r="AIA333" s="128"/>
      <c r="AIB333" s="128"/>
      <c r="AIC333" s="128"/>
      <c r="AID333" s="128"/>
      <c r="AIE333" s="128"/>
      <c r="AIF333" s="128"/>
      <c r="AIG333" s="128"/>
      <c r="AIH333" s="128"/>
      <c r="AII333" s="128"/>
      <c r="AIJ333" s="128"/>
      <c r="AIK333" s="128"/>
      <c r="AIL333" s="128"/>
      <c r="AIM333" s="128"/>
      <c r="AIN333" s="128"/>
      <c r="AIO333" s="128"/>
      <c r="AIP333" s="128"/>
      <c r="AIQ333" s="128"/>
      <c r="AIR333" s="128"/>
      <c r="AIS333" s="128"/>
      <c r="AIT333" s="128"/>
      <c r="AIU333" s="128"/>
      <c r="AIV333" s="128"/>
      <c r="AIW333" s="128"/>
      <c r="AIX333" s="128"/>
      <c r="AIY333" s="128"/>
      <c r="AIZ333" s="128"/>
      <c r="AJA333" s="128"/>
      <c r="AJB333" s="128"/>
      <c r="AJC333" s="128"/>
      <c r="AJD333" s="128"/>
      <c r="AJE333" s="128"/>
      <c r="AJF333" s="128"/>
      <c r="AJG333" s="128"/>
      <c r="AJH333" s="128"/>
      <c r="AJI333" s="128"/>
      <c r="AJJ333" s="128"/>
      <c r="AJK333" s="128"/>
      <c r="AJL333" s="128"/>
      <c r="AJM333" s="128"/>
      <c r="AJN333" s="128"/>
      <c r="AJO333" s="128"/>
      <c r="AJP333" s="128"/>
      <c r="AJQ333" s="128"/>
      <c r="AJR333" s="128"/>
      <c r="AJS333" s="128"/>
      <c r="AJT333" s="128"/>
      <c r="AJU333" s="128"/>
      <c r="AJV333" s="128"/>
      <c r="AJW333" s="128"/>
      <c r="AJX333" s="128"/>
      <c r="AJY333" s="128"/>
      <c r="AJZ333" s="128"/>
      <c r="AKA333" s="128"/>
      <c r="AKB333" s="128"/>
      <c r="AKC333" s="128"/>
      <c r="AKD333" s="128"/>
      <c r="AKE333" s="128"/>
      <c r="AKF333" s="128"/>
      <c r="AKG333" s="128"/>
      <c r="AKH333" s="128"/>
      <c r="AKI333" s="128"/>
      <c r="AKJ333" s="128"/>
      <c r="AKK333" s="128"/>
      <c r="AKL333" s="128"/>
      <c r="AKM333" s="128"/>
      <c r="AKN333" s="128"/>
      <c r="AKO333" s="128"/>
      <c r="AKP333" s="128"/>
      <c r="AKQ333" s="128"/>
      <c r="AKR333" s="128"/>
      <c r="AKS333" s="128"/>
      <c r="AKT333" s="128"/>
      <c r="AKU333" s="128"/>
      <c r="AKV333" s="128"/>
      <c r="AKW333" s="128"/>
      <c r="AKX333" s="128"/>
      <c r="AKY333" s="128"/>
      <c r="AKZ333" s="128"/>
      <c r="ALA333" s="128"/>
      <c r="ALB333" s="128"/>
      <c r="ALC333" s="128"/>
      <c r="ALD333" s="128"/>
      <c r="ALE333" s="128"/>
      <c r="ALF333" s="128"/>
      <c r="ALG333" s="128"/>
      <c r="ALH333" s="128"/>
      <c r="ALI333" s="128"/>
      <c r="ALJ333" s="128"/>
      <c r="ALK333" s="128"/>
      <c r="ALL333" s="128"/>
      <c r="ALM333" s="128"/>
      <c r="ALN333" s="128"/>
      <c r="ALO333" s="128"/>
      <c r="ALP333" s="128"/>
      <c r="ALQ333" s="128"/>
      <c r="ALR333" s="128"/>
      <c r="ALS333" s="128"/>
      <c r="ALT333" s="128"/>
      <c r="ALU333" s="128"/>
      <c r="ALV333" s="128"/>
      <c r="ALW333" s="128"/>
      <c r="ALX333" s="128"/>
      <c r="ALY333" s="128"/>
      <c r="ALZ333" s="128"/>
      <c r="AMA333" s="128"/>
      <c r="AMB333" s="128"/>
      <c r="AMC333" s="128"/>
      <c r="AMD333" s="128"/>
      <c r="AME333" s="128"/>
      <c r="AMF333" s="128"/>
      <c r="AMG333" s="128"/>
      <c r="AMH333" s="128"/>
    </row>
    <row r="334" spans="1:1022" ht="13.9" customHeight="1" x14ac:dyDescent="0.3">
      <c r="A334" s="130" t="s">
        <v>21</v>
      </c>
      <c r="B334" s="157">
        <v>3</v>
      </c>
      <c r="C334" s="130"/>
      <c r="D334" s="176"/>
      <c r="E334" s="173"/>
      <c r="F334" s="173"/>
      <c r="G334" s="173"/>
      <c r="H334" s="176"/>
      <c r="I334" s="176"/>
      <c r="J334" s="173"/>
      <c r="K334" s="173"/>
      <c r="L334" s="173"/>
      <c r="M334" s="173"/>
      <c r="N334" s="173"/>
      <c r="O334" s="173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  <c r="AV334" s="128"/>
      <c r="AW334" s="128"/>
      <c r="AX334" s="128"/>
      <c r="AY334" s="128"/>
      <c r="AZ334" s="128"/>
      <c r="BA334" s="128"/>
      <c r="BB334" s="128"/>
      <c r="BC334" s="128"/>
      <c r="BD334" s="128"/>
      <c r="BE334" s="128"/>
      <c r="BF334" s="128"/>
      <c r="BG334" s="128"/>
      <c r="BH334" s="128"/>
      <c r="BI334" s="128"/>
      <c r="BJ334" s="128"/>
      <c r="BK334" s="128"/>
      <c r="BL334" s="128"/>
      <c r="BM334" s="128"/>
      <c r="BN334" s="128"/>
      <c r="BO334" s="128"/>
      <c r="BP334" s="128"/>
      <c r="BQ334" s="128"/>
      <c r="BR334" s="128"/>
      <c r="BS334" s="128"/>
      <c r="BT334" s="128"/>
      <c r="BU334" s="128"/>
      <c r="BV334" s="128"/>
      <c r="BW334" s="128"/>
      <c r="BX334" s="128"/>
      <c r="BY334" s="128"/>
      <c r="BZ334" s="128"/>
      <c r="CA334" s="128"/>
      <c r="CB334" s="128"/>
      <c r="CC334" s="128"/>
      <c r="CD334" s="128"/>
      <c r="CE334" s="128"/>
      <c r="CF334" s="128"/>
      <c r="CG334" s="128"/>
      <c r="CH334" s="128"/>
      <c r="CI334" s="128"/>
      <c r="CJ334" s="128"/>
      <c r="CK334" s="128"/>
      <c r="CL334" s="128"/>
      <c r="CM334" s="128"/>
      <c r="CN334" s="128"/>
      <c r="CO334" s="128"/>
      <c r="CP334" s="128"/>
      <c r="CQ334" s="128"/>
      <c r="CR334" s="128"/>
      <c r="CS334" s="128"/>
      <c r="CT334" s="128"/>
      <c r="CU334" s="128"/>
      <c r="CV334" s="128"/>
      <c r="CW334" s="128"/>
      <c r="CX334" s="128"/>
      <c r="CY334" s="128"/>
      <c r="CZ334" s="128"/>
      <c r="DA334" s="128"/>
      <c r="DB334" s="128"/>
      <c r="DC334" s="128"/>
      <c r="DD334" s="128"/>
      <c r="DE334" s="128"/>
      <c r="DF334" s="128"/>
      <c r="DG334" s="128"/>
      <c r="DH334" s="128"/>
      <c r="DI334" s="128"/>
      <c r="DJ334" s="128"/>
      <c r="DK334" s="128"/>
      <c r="DL334" s="128"/>
      <c r="DM334" s="128"/>
      <c r="DN334" s="128"/>
      <c r="DO334" s="128"/>
      <c r="DP334" s="128"/>
      <c r="DQ334" s="128"/>
      <c r="DR334" s="128"/>
      <c r="DS334" s="128"/>
      <c r="DT334" s="128"/>
      <c r="DU334" s="128"/>
      <c r="DV334" s="128"/>
      <c r="DW334" s="128"/>
      <c r="DX334" s="128"/>
      <c r="DY334" s="128"/>
      <c r="DZ334" s="128"/>
      <c r="EA334" s="128"/>
      <c r="EB334" s="128"/>
      <c r="EC334" s="128"/>
      <c r="ED334" s="128"/>
      <c r="EE334" s="128"/>
      <c r="EF334" s="128"/>
      <c r="EG334" s="128"/>
      <c r="EH334" s="128"/>
      <c r="EI334" s="128"/>
      <c r="EJ334" s="128"/>
      <c r="EK334" s="128"/>
      <c r="EL334" s="128"/>
      <c r="EM334" s="128"/>
      <c r="EN334" s="128"/>
      <c r="EO334" s="128"/>
      <c r="EP334" s="128"/>
      <c r="EQ334" s="128"/>
      <c r="ER334" s="128"/>
      <c r="ES334" s="128"/>
      <c r="ET334" s="128"/>
      <c r="EU334" s="128"/>
      <c r="EV334" s="128"/>
      <c r="EW334" s="128"/>
      <c r="EX334" s="128"/>
      <c r="EY334" s="128"/>
      <c r="EZ334" s="128"/>
      <c r="FA334" s="128"/>
      <c r="FB334" s="128"/>
      <c r="FC334" s="128"/>
      <c r="FD334" s="128"/>
      <c r="FE334" s="128"/>
      <c r="FF334" s="128"/>
      <c r="FG334" s="128"/>
      <c r="FH334" s="128"/>
      <c r="FI334" s="128"/>
      <c r="FJ334" s="128"/>
      <c r="FK334" s="128"/>
      <c r="FL334" s="128"/>
      <c r="FM334" s="128"/>
      <c r="FN334" s="128"/>
      <c r="FO334" s="128"/>
      <c r="FP334" s="128"/>
      <c r="FQ334" s="128"/>
      <c r="FR334" s="128"/>
      <c r="FS334" s="128"/>
      <c r="FT334" s="128"/>
      <c r="FU334" s="128"/>
      <c r="FV334" s="128"/>
      <c r="FW334" s="128"/>
      <c r="FX334" s="128"/>
      <c r="FY334" s="128"/>
      <c r="FZ334" s="128"/>
      <c r="GA334" s="128"/>
      <c r="GB334" s="128"/>
      <c r="GC334" s="128"/>
      <c r="GD334" s="128"/>
      <c r="GE334" s="128"/>
      <c r="GF334" s="128"/>
      <c r="GG334" s="128"/>
      <c r="GH334" s="128"/>
      <c r="GI334" s="128"/>
      <c r="GJ334" s="128"/>
      <c r="GK334" s="128"/>
      <c r="GL334" s="128"/>
      <c r="GM334" s="128"/>
      <c r="GN334" s="128"/>
      <c r="GO334" s="128"/>
      <c r="GP334" s="128"/>
      <c r="GQ334" s="128"/>
      <c r="GR334" s="128"/>
      <c r="GS334" s="128"/>
      <c r="GT334" s="128"/>
      <c r="GU334" s="128"/>
      <c r="GV334" s="128"/>
      <c r="GW334" s="128"/>
      <c r="GX334" s="128"/>
      <c r="GY334" s="128"/>
      <c r="GZ334" s="128"/>
      <c r="HA334" s="128"/>
      <c r="HB334" s="128"/>
      <c r="HC334" s="128"/>
      <c r="HD334" s="128"/>
      <c r="HE334" s="128"/>
      <c r="HF334" s="128"/>
      <c r="HG334" s="128"/>
      <c r="HH334" s="128"/>
      <c r="HI334" s="128"/>
      <c r="HJ334" s="128"/>
      <c r="HK334" s="128"/>
      <c r="HL334" s="128"/>
      <c r="HM334" s="128"/>
      <c r="HN334" s="128"/>
      <c r="HO334" s="128"/>
      <c r="HP334" s="128"/>
      <c r="HQ334" s="128"/>
      <c r="HR334" s="128"/>
      <c r="HS334" s="128"/>
      <c r="HT334" s="128"/>
      <c r="HU334" s="128"/>
      <c r="HV334" s="128"/>
      <c r="HW334" s="128"/>
      <c r="HX334" s="128"/>
      <c r="HY334" s="128"/>
      <c r="HZ334" s="128"/>
      <c r="IA334" s="128"/>
      <c r="IB334" s="128"/>
      <c r="IC334" s="128"/>
      <c r="ID334" s="128"/>
      <c r="IE334" s="128"/>
      <c r="IF334" s="128"/>
      <c r="IG334" s="128"/>
      <c r="IH334" s="128"/>
      <c r="II334" s="128"/>
      <c r="IJ334" s="128"/>
      <c r="IK334" s="128"/>
      <c r="IL334" s="128"/>
      <c r="IM334" s="128"/>
      <c r="IN334" s="128"/>
      <c r="IO334" s="128"/>
      <c r="IP334" s="128"/>
      <c r="IQ334" s="128"/>
      <c r="IR334" s="128"/>
      <c r="IS334" s="128"/>
      <c r="IT334" s="128"/>
      <c r="IU334" s="128"/>
      <c r="IV334" s="128"/>
      <c r="IW334" s="128"/>
      <c r="IX334" s="128"/>
      <c r="IY334" s="128"/>
      <c r="IZ334" s="128"/>
      <c r="JA334" s="128"/>
      <c r="JB334" s="128"/>
      <c r="JC334" s="128"/>
      <c r="JD334" s="128"/>
      <c r="JE334" s="128"/>
      <c r="JF334" s="128"/>
      <c r="JG334" s="128"/>
      <c r="JH334" s="128"/>
      <c r="JI334" s="128"/>
      <c r="JJ334" s="128"/>
      <c r="JK334" s="128"/>
      <c r="JL334" s="128"/>
      <c r="JM334" s="128"/>
      <c r="JN334" s="128"/>
      <c r="JO334" s="128"/>
      <c r="JP334" s="128"/>
      <c r="JQ334" s="128"/>
      <c r="JR334" s="128"/>
      <c r="JS334" s="128"/>
      <c r="JT334" s="128"/>
      <c r="JU334" s="128"/>
      <c r="JV334" s="128"/>
      <c r="JW334" s="128"/>
      <c r="JX334" s="128"/>
      <c r="JY334" s="128"/>
      <c r="JZ334" s="128"/>
      <c r="KA334" s="128"/>
      <c r="KB334" s="128"/>
      <c r="KC334" s="128"/>
      <c r="KD334" s="128"/>
      <c r="KE334" s="128"/>
      <c r="KF334" s="128"/>
      <c r="KG334" s="128"/>
      <c r="KH334" s="128"/>
      <c r="KI334" s="128"/>
      <c r="KJ334" s="128"/>
      <c r="KK334" s="128"/>
      <c r="KL334" s="128"/>
      <c r="KM334" s="128"/>
      <c r="KN334" s="128"/>
      <c r="KO334" s="128"/>
      <c r="KP334" s="128"/>
      <c r="KQ334" s="128"/>
      <c r="KR334" s="128"/>
      <c r="KS334" s="128"/>
      <c r="KT334" s="128"/>
      <c r="KU334" s="128"/>
      <c r="KV334" s="128"/>
      <c r="KW334" s="128"/>
      <c r="KX334" s="128"/>
      <c r="KY334" s="128"/>
      <c r="KZ334" s="128"/>
      <c r="LA334" s="128"/>
      <c r="LB334" s="128"/>
      <c r="LC334" s="128"/>
      <c r="LD334" s="128"/>
      <c r="LE334" s="128"/>
      <c r="LF334" s="128"/>
      <c r="LG334" s="128"/>
      <c r="LH334" s="128"/>
      <c r="LI334" s="128"/>
      <c r="LJ334" s="128"/>
      <c r="LK334" s="128"/>
      <c r="LL334" s="128"/>
      <c r="LM334" s="128"/>
      <c r="LN334" s="128"/>
      <c r="LO334" s="128"/>
      <c r="LP334" s="128"/>
      <c r="LQ334" s="128"/>
      <c r="LR334" s="128"/>
      <c r="LS334" s="128"/>
      <c r="LT334" s="128"/>
      <c r="LU334" s="128"/>
      <c r="LV334" s="128"/>
      <c r="LW334" s="128"/>
      <c r="LX334" s="128"/>
      <c r="LY334" s="128"/>
      <c r="LZ334" s="128"/>
      <c r="MA334" s="128"/>
      <c r="MB334" s="128"/>
      <c r="MC334" s="128"/>
      <c r="MD334" s="128"/>
      <c r="ME334" s="128"/>
      <c r="MF334" s="128"/>
      <c r="MG334" s="128"/>
      <c r="MH334" s="128"/>
      <c r="MI334" s="128"/>
      <c r="MJ334" s="128"/>
      <c r="MK334" s="128"/>
      <c r="ML334" s="128"/>
      <c r="MM334" s="128"/>
      <c r="MN334" s="128"/>
      <c r="MO334" s="128"/>
      <c r="MP334" s="128"/>
      <c r="MQ334" s="128"/>
      <c r="MR334" s="128"/>
      <c r="MS334" s="128"/>
      <c r="MT334" s="128"/>
      <c r="MU334" s="128"/>
      <c r="MV334" s="128"/>
      <c r="MW334" s="128"/>
      <c r="MX334" s="128"/>
      <c r="MY334" s="128"/>
      <c r="MZ334" s="128"/>
      <c r="NA334" s="128"/>
      <c r="NB334" s="128"/>
      <c r="NC334" s="128"/>
      <c r="ND334" s="128"/>
      <c r="NE334" s="128"/>
      <c r="NF334" s="128"/>
      <c r="NG334" s="128"/>
      <c r="NH334" s="128"/>
      <c r="NI334" s="128"/>
      <c r="NJ334" s="128"/>
      <c r="NK334" s="128"/>
      <c r="NL334" s="128"/>
      <c r="NM334" s="128"/>
      <c r="NN334" s="128"/>
      <c r="NO334" s="128"/>
      <c r="NP334" s="128"/>
      <c r="NQ334" s="128"/>
      <c r="NR334" s="128"/>
      <c r="NS334" s="128"/>
      <c r="NT334" s="128"/>
      <c r="NU334" s="128"/>
      <c r="NV334" s="128"/>
      <c r="NW334" s="128"/>
      <c r="NX334" s="128"/>
      <c r="NY334" s="128"/>
      <c r="NZ334" s="128"/>
      <c r="OA334" s="128"/>
      <c r="OB334" s="128"/>
      <c r="OC334" s="128"/>
      <c r="OD334" s="128"/>
      <c r="OE334" s="128"/>
      <c r="OF334" s="128"/>
      <c r="OG334" s="128"/>
      <c r="OH334" s="128"/>
      <c r="OI334" s="128"/>
      <c r="OJ334" s="128"/>
      <c r="OK334" s="128"/>
      <c r="OL334" s="128"/>
      <c r="OM334" s="128"/>
      <c r="ON334" s="128"/>
      <c r="OO334" s="128"/>
      <c r="OP334" s="128"/>
      <c r="OQ334" s="128"/>
      <c r="OR334" s="128"/>
      <c r="OS334" s="128"/>
      <c r="OT334" s="128"/>
      <c r="OU334" s="128"/>
      <c r="OV334" s="128"/>
      <c r="OW334" s="128"/>
      <c r="OX334" s="128"/>
      <c r="OY334" s="128"/>
      <c r="OZ334" s="128"/>
      <c r="PA334" s="128"/>
      <c r="PB334" s="128"/>
      <c r="PC334" s="128"/>
      <c r="PD334" s="128"/>
      <c r="PE334" s="128"/>
      <c r="PF334" s="128"/>
      <c r="PG334" s="128"/>
      <c r="PH334" s="128"/>
      <c r="PI334" s="128"/>
      <c r="PJ334" s="128"/>
      <c r="PK334" s="128"/>
      <c r="PL334" s="128"/>
      <c r="PM334" s="128"/>
      <c r="PN334" s="128"/>
      <c r="PO334" s="128"/>
      <c r="PP334" s="128"/>
      <c r="PQ334" s="128"/>
      <c r="PR334" s="128"/>
      <c r="PS334" s="128"/>
      <c r="PT334" s="128"/>
      <c r="PU334" s="128"/>
      <c r="PV334" s="128"/>
      <c r="PW334" s="128"/>
      <c r="PX334" s="128"/>
      <c r="PY334" s="128"/>
      <c r="PZ334" s="128"/>
      <c r="QA334" s="128"/>
      <c r="QB334" s="128"/>
      <c r="QC334" s="128"/>
      <c r="QD334" s="128"/>
      <c r="QE334" s="128"/>
      <c r="QF334" s="128"/>
      <c r="QG334" s="128"/>
      <c r="QH334" s="128"/>
      <c r="QI334" s="128"/>
      <c r="QJ334" s="128"/>
      <c r="QK334" s="128"/>
      <c r="QL334" s="128"/>
      <c r="QM334" s="128"/>
      <c r="QN334" s="128"/>
      <c r="QO334" s="128"/>
      <c r="QP334" s="128"/>
      <c r="QQ334" s="128"/>
      <c r="QR334" s="128"/>
      <c r="QS334" s="128"/>
      <c r="QT334" s="128"/>
      <c r="QU334" s="128"/>
      <c r="QV334" s="128"/>
      <c r="QW334" s="128"/>
      <c r="QX334" s="128"/>
      <c r="QY334" s="128"/>
      <c r="QZ334" s="128"/>
      <c r="RA334" s="128"/>
      <c r="RB334" s="128"/>
      <c r="RC334" s="128"/>
      <c r="RD334" s="128"/>
      <c r="RE334" s="128"/>
      <c r="RF334" s="128"/>
      <c r="RG334" s="128"/>
      <c r="RH334" s="128"/>
      <c r="RI334" s="128"/>
      <c r="RJ334" s="128"/>
      <c r="RK334" s="128"/>
      <c r="RL334" s="128"/>
      <c r="RM334" s="128"/>
      <c r="RN334" s="128"/>
      <c r="RO334" s="128"/>
      <c r="RP334" s="128"/>
      <c r="RQ334" s="128"/>
      <c r="RR334" s="128"/>
      <c r="RS334" s="128"/>
      <c r="RT334" s="128"/>
      <c r="RU334" s="128"/>
      <c r="RV334" s="128"/>
      <c r="RW334" s="128"/>
      <c r="RX334" s="128"/>
      <c r="RY334" s="128"/>
      <c r="RZ334" s="128"/>
      <c r="SA334" s="128"/>
      <c r="SB334" s="128"/>
      <c r="SC334" s="128"/>
      <c r="SD334" s="128"/>
      <c r="SE334" s="128"/>
      <c r="SF334" s="128"/>
      <c r="SG334" s="128"/>
      <c r="SH334" s="128"/>
      <c r="SI334" s="128"/>
      <c r="SJ334" s="128"/>
      <c r="SK334" s="128"/>
      <c r="SL334" s="128"/>
      <c r="SM334" s="128"/>
      <c r="SN334" s="128"/>
      <c r="SO334" s="128"/>
      <c r="SP334" s="128"/>
      <c r="SQ334" s="128"/>
      <c r="SR334" s="128"/>
      <c r="SS334" s="128"/>
      <c r="ST334" s="128"/>
      <c r="SU334" s="128"/>
      <c r="SV334" s="128"/>
      <c r="SW334" s="128"/>
      <c r="SX334" s="128"/>
      <c r="SY334" s="128"/>
      <c r="SZ334" s="128"/>
      <c r="TA334" s="128"/>
      <c r="TB334" s="128"/>
      <c r="TC334" s="128"/>
      <c r="TD334" s="128"/>
      <c r="TE334" s="128"/>
      <c r="TF334" s="128"/>
      <c r="TG334" s="128"/>
      <c r="TH334" s="128"/>
      <c r="TI334" s="128"/>
      <c r="TJ334" s="128"/>
      <c r="TK334" s="128"/>
      <c r="TL334" s="128"/>
      <c r="TM334" s="128"/>
      <c r="TN334" s="128"/>
      <c r="TO334" s="128"/>
      <c r="TP334" s="128"/>
      <c r="TQ334" s="128"/>
      <c r="TR334" s="128"/>
      <c r="TS334" s="128"/>
      <c r="TT334" s="128"/>
      <c r="TU334" s="128"/>
      <c r="TV334" s="128"/>
      <c r="TW334" s="128"/>
      <c r="TX334" s="128"/>
      <c r="TY334" s="128"/>
      <c r="TZ334" s="128"/>
      <c r="UA334" s="128"/>
      <c r="UB334" s="128"/>
      <c r="UC334" s="128"/>
      <c r="UD334" s="128"/>
      <c r="UE334" s="128"/>
      <c r="UF334" s="128"/>
      <c r="UG334" s="128"/>
      <c r="UH334" s="128"/>
      <c r="UI334" s="128"/>
      <c r="UJ334" s="128"/>
      <c r="UK334" s="128"/>
      <c r="UL334" s="128"/>
      <c r="UM334" s="128"/>
      <c r="UN334" s="128"/>
      <c r="UO334" s="128"/>
      <c r="UP334" s="128"/>
      <c r="UQ334" s="128"/>
      <c r="UR334" s="128"/>
      <c r="US334" s="128"/>
      <c r="UT334" s="128"/>
      <c r="UU334" s="128"/>
      <c r="UV334" s="128"/>
      <c r="UW334" s="128"/>
      <c r="UX334" s="128"/>
      <c r="UY334" s="128"/>
      <c r="UZ334" s="128"/>
      <c r="VA334" s="128"/>
      <c r="VB334" s="128"/>
      <c r="VC334" s="128"/>
      <c r="VD334" s="128"/>
      <c r="VE334" s="128"/>
      <c r="VF334" s="128"/>
      <c r="VG334" s="128"/>
      <c r="VH334" s="128"/>
      <c r="VI334" s="128"/>
      <c r="VJ334" s="128"/>
      <c r="VK334" s="128"/>
      <c r="VL334" s="128"/>
      <c r="VM334" s="128"/>
      <c r="VN334" s="128"/>
      <c r="VO334" s="128"/>
      <c r="VP334" s="128"/>
      <c r="VQ334" s="128"/>
      <c r="VR334" s="128"/>
      <c r="VS334" s="128"/>
      <c r="VT334" s="128"/>
      <c r="VU334" s="128"/>
      <c r="VV334" s="128"/>
      <c r="VW334" s="128"/>
      <c r="VX334" s="128"/>
      <c r="VY334" s="128"/>
      <c r="VZ334" s="128"/>
      <c r="WA334" s="128"/>
      <c r="WB334" s="128"/>
      <c r="WC334" s="128"/>
      <c r="WD334" s="128"/>
      <c r="WE334" s="128"/>
      <c r="WF334" s="128"/>
      <c r="WG334" s="128"/>
      <c r="WH334" s="128"/>
      <c r="WI334" s="128"/>
      <c r="WJ334" s="128"/>
      <c r="WK334" s="128"/>
      <c r="WL334" s="128"/>
      <c r="WM334" s="128"/>
      <c r="WN334" s="128"/>
      <c r="WO334" s="128"/>
      <c r="WP334" s="128"/>
      <c r="WQ334" s="128"/>
      <c r="WR334" s="128"/>
      <c r="WS334" s="128"/>
      <c r="WT334" s="128"/>
      <c r="WU334" s="128"/>
      <c r="WV334" s="128"/>
      <c r="WW334" s="128"/>
      <c r="WX334" s="128"/>
      <c r="WY334" s="128"/>
      <c r="WZ334" s="128"/>
      <c r="XA334" s="128"/>
      <c r="XB334" s="128"/>
      <c r="XC334" s="128"/>
      <c r="XD334" s="128"/>
      <c r="XE334" s="128"/>
      <c r="XF334" s="128"/>
      <c r="XG334" s="128"/>
      <c r="XH334" s="128"/>
      <c r="XI334" s="128"/>
      <c r="XJ334" s="128"/>
      <c r="XK334" s="128"/>
      <c r="XL334" s="128"/>
      <c r="XM334" s="128"/>
      <c r="XN334" s="128"/>
      <c r="XO334" s="128"/>
      <c r="XP334" s="128"/>
      <c r="XQ334" s="128"/>
      <c r="XR334" s="128"/>
      <c r="XS334" s="128"/>
      <c r="XT334" s="128"/>
      <c r="XU334" s="128"/>
      <c r="XV334" s="128"/>
      <c r="XW334" s="128"/>
      <c r="XX334" s="128"/>
      <c r="XY334" s="128"/>
      <c r="XZ334" s="128"/>
      <c r="YA334" s="128"/>
      <c r="YB334" s="128"/>
      <c r="YC334" s="128"/>
      <c r="YD334" s="128"/>
      <c r="YE334" s="128"/>
      <c r="YF334" s="128"/>
      <c r="YG334" s="128"/>
      <c r="YH334" s="128"/>
      <c r="YI334" s="128"/>
      <c r="YJ334" s="128"/>
      <c r="YK334" s="128"/>
      <c r="YL334" s="128"/>
      <c r="YM334" s="128"/>
      <c r="YN334" s="128"/>
      <c r="YO334" s="128"/>
      <c r="YP334" s="128"/>
      <c r="YQ334" s="128"/>
      <c r="YR334" s="128"/>
      <c r="YS334" s="128"/>
      <c r="YT334" s="128"/>
      <c r="YU334" s="128"/>
      <c r="YV334" s="128"/>
      <c r="YW334" s="128"/>
      <c r="YX334" s="128"/>
      <c r="YY334" s="128"/>
      <c r="YZ334" s="128"/>
      <c r="ZA334" s="128"/>
      <c r="ZB334" s="128"/>
      <c r="ZC334" s="128"/>
      <c r="ZD334" s="128"/>
      <c r="ZE334" s="128"/>
      <c r="ZF334" s="128"/>
      <c r="ZG334" s="128"/>
      <c r="ZH334" s="128"/>
      <c r="ZI334" s="128"/>
      <c r="ZJ334" s="128"/>
      <c r="ZK334" s="128"/>
      <c r="ZL334" s="128"/>
      <c r="ZM334" s="128"/>
      <c r="ZN334" s="128"/>
      <c r="ZO334" s="128"/>
      <c r="ZP334" s="128"/>
      <c r="ZQ334" s="128"/>
      <c r="ZR334" s="128"/>
      <c r="ZS334" s="128"/>
      <c r="ZT334" s="128"/>
      <c r="ZU334" s="128"/>
      <c r="ZV334" s="128"/>
      <c r="ZW334" s="128"/>
      <c r="ZX334" s="128"/>
      <c r="ZY334" s="128"/>
      <c r="ZZ334" s="128"/>
      <c r="AAA334" s="128"/>
      <c r="AAB334" s="128"/>
      <c r="AAC334" s="128"/>
      <c r="AAD334" s="128"/>
      <c r="AAE334" s="128"/>
      <c r="AAF334" s="128"/>
      <c r="AAG334" s="128"/>
      <c r="AAH334" s="128"/>
      <c r="AAI334" s="128"/>
      <c r="AAJ334" s="128"/>
      <c r="AAK334" s="128"/>
      <c r="AAL334" s="128"/>
      <c r="AAM334" s="128"/>
      <c r="AAN334" s="128"/>
      <c r="AAO334" s="128"/>
      <c r="AAP334" s="128"/>
      <c r="AAQ334" s="128"/>
      <c r="AAR334" s="128"/>
      <c r="AAS334" s="128"/>
      <c r="AAT334" s="128"/>
      <c r="AAU334" s="128"/>
      <c r="AAV334" s="128"/>
      <c r="AAW334" s="128"/>
      <c r="AAX334" s="128"/>
      <c r="AAY334" s="128"/>
      <c r="AAZ334" s="128"/>
      <c r="ABA334" s="128"/>
      <c r="ABB334" s="128"/>
      <c r="ABC334" s="128"/>
      <c r="ABD334" s="128"/>
      <c r="ABE334" s="128"/>
      <c r="ABF334" s="128"/>
      <c r="ABG334" s="128"/>
      <c r="ABH334" s="128"/>
      <c r="ABI334" s="128"/>
      <c r="ABJ334" s="128"/>
      <c r="ABK334" s="128"/>
      <c r="ABL334" s="128"/>
      <c r="ABM334" s="128"/>
      <c r="ABN334" s="128"/>
      <c r="ABO334" s="128"/>
      <c r="ABP334" s="128"/>
      <c r="ABQ334" s="128"/>
      <c r="ABR334" s="128"/>
      <c r="ABS334" s="128"/>
      <c r="ABT334" s="128"/>
      <c r="ABU334" s="128"/>
      <c r="ABV334" s="128"/>
      <c r="ABW334" s="128"/>
      <c r="ABX334" s="128"/>
      <c r="ABY334" s="128"/>
      <c r="ABZ334" s="128"/>
      <c r="ACA334" s="128"/>
      <c r="ACB334" s="128"/>
      <c r="ACC334" s="128"/>
      <c r="ACD334" s="128"/>
      <c r="ACE334" s="128"/>
      <c r="ACF334" s="128"/>
      <c r="ACG334" s="128"/>
      <c r="ACH334" s="128"/>
      <c r="ACI334" s="128"/>
      <c r="ACJ334" s="128"/>
      <c r="ACK334" s="128"/>
      <c r="ACL334" s="128"/>
      <c r="ACM334" s="128"/>
      <c r="ACN334" s="128"/>
      <c r="ACO334" s="128"/>
      <c r="ACP334" s="128"/>
      <c r="ACQ334" s="128"/>
      <c r="ACR334" s="128"/>
      <c r="ACS334" s="128"/>
      <c r="ACT334" s="128"/>
      <c r="ACU334" s="128"/>
      <c r="ACV334" s="128"/>
      <c r="ACW334" s="128"/>
      <c r="ACX334" s="128"/>
      <c r="ACY334" s="128"/>
      <c r="ACZ334" s="128"/>
      <c r="ADA334" s="128"/>
      <c r="ADB334" s="128"/>
      <c r="ADC334" s="128"/>
      <c r="ADD334" s="128"/>
      <c r="ADE334" s="128"/>
      <c r="ADF334" s="128"/>
      <c r="ADG334" s="128"/>
      <c r="ADH334" s="128"/>
      <c r="ADI334" s="128"/>
      <c r="ADJ334" s="128"/>
      <c r="ADK334" s="128"/>
      <c r="ADL334" s="128"/>
      <c r="ADM334" s="128"/>
      <c r="ADN334" s="128"/>
      <c r="ADO334" s="128"/>
      <c r="ADP334" s="128"/>
      <c r="ADQ334" s="128"/>
      <c r="ADR334" s="128"/>
      <c r="ADS334" s="128"/>
      <c r="ADT334" s="128"/>
      <c r="ADU334" s="128"/>
      <c r="ADV334" s="128"/>
      <c r="ADW334" s="128"/>
      <c r="ADX334" s="128"/>
      <c r="ADY334" s="128"/>
      <c r="ADZ334" s="128"/>
      <c r="AEA334" s="128"/>
      <c r="AEB334" s="128"/>
      <c r="AEC334" s="128"/>
      <c r="AED334" s="128"/>
      <c r="AEE334" s="128"/>
      <c r="AEF334" s="128"/>
      <c r="AEG334" s="128"/>
      <c r="AEH334" s="128"/>
      <c r="AEI334" s="128"/>
      <c r="AEJ334" s="128"/>
      <c r="AEK334" s="128"/>
      <c r="AEL334" s="128"/>
      <c r="AEM334" s="128"/>
      <c r="AEN334" s="128"/>
      <c r="AEO334" s="128"/>
      <c r="AEP334" s="128"/>
      <c r="AEQ334" s="128"/>
      <c r="AER334" s="128"/>
      <c r="AES334" s="128"/>
      <c r="AET334" s="128"/>
      <c r="AEU334" s="128"/>
      <c r="AEV334" s="128"/>
      <c r="AEW334" s="128"/>
      <c r="AEX334" s="128"/>
      <c r="AEY334" s="128"/>
      <c r="AEZ334" s="128"/>
      <c r="AFA334" s="128"/>
      <c r="AFB334" s="128"/>
      <c r="AFC334" s="128"/>
      <c r="AFD334" s="128"/>
      <c r="AFE334" s="128"/>
      <c r="AFF334" s="128"/>
      <c r="AFG334" s="128"/>
      <c r="AFH334" s="128"/>
      <c r="AFI334" s="128"/>
      <c r="AFJ334" s="128"/>
      <c r="AFK334" s="128"/>
      <c r="AFL334" s="128"/>
      <c r="AFM334" s="128"/>
      <c r="AFN334" s="128"/>
      <c r="AFO334" s="128"/>
      <c r="AFP334" s="128"/>
      <c r="AFQ334" s="128"/>
      <c r="AFR334" s="128"/>
      <c r="AFS334" s="128"/>
      <c r="AFT334" s="128"/>
      <c r="AFU334" s="128"/>
      <c r="AFV334" s="128"/>
      <c r="AFW334" s="128"/>
      <c r="AFX334" s="128"/>
      <c r="AFY334" s="128"/>
      <c r="AFZ334" s="128"/>
      <c r="AGA334" s="128"/>
      <c r="AGB334" s="128"/>
      <c r="AGC334" s="128"/>
      <c r="AGD334" s="128"/>
      <c r="AGE334" s="128"/>
      <c r="AGF334" s="128"/>
      <c r="AGG334" s="128"/>
      <c r="AGH334" s="128"/>
      <c r="AGI334" s="128"/>
      <c r="AGJ334" s="128"/>
      <c r="AGK334" s="128"/>
      <c r="AGL334" s="128"/>
      <c r="AGM334" s="128"/>
      <c r="AGN334" s="128"/>
      <c r="AGO334" s="128"/>
      <c r="AGP334" s="128"/>
      <c r="AGQ334" s="128"/>
      <c r="AGR334" s="128"/>
      <c r="AGS334" s="128"/>
      <c r="AGT334" s="128"/>
      <c r="AGU334" s="128"/>
      <c r="AGV334" s="128"/>
      <c r="AGW334" s="128"/>
      <c r="AGX334" s="128"/>
      <c r="AGY334" s="128"/>
      <c r="AGZ334" s="128"/>
      <c r="AHA334" s="128"/>
      <c r="AHB334" s="128"/>
      <c r="AHC334" s="128"/>
      <c r="AHD334" s="128"/>
      <c r="AHE334" s="128"/>
      <c r="AHF334" s="128"/>
      <c r="AHG334" s="128"/>
      <c r="AHH334" s="128"/>
      <c r="AHI334" s="128"/>
      <c r="AHJ334" s="128"/>
      <c r="AHK334" s="128"/>
      <c r="AHL334" s="128"/>
      <c r="AHM334" s="128"/>
      <c r="AHN334" s="128"/>
      <c r="AHO334" s="128"/>
      <c r="AHP334" s="128"/>
      <c r="AHQ334" s="128"/>
      <c r="AHR334" s="128"/>
      <c r="AHS334" s="128"/>
      <c r="AHT334" s="128"/>
      <c r="AHU334" s="128"/>
      <c r="AHV334" s="128"/>
      <c r="AHW334" s="128"/>
      <c r="AHX334" s="128"/>
      <c r="AHY334" s="128"/>
      <c r="AHZ334" s="128"/>
      <c r="AIA334" s="128"/>
      <c r="AIB334" s="128"/>
      <c r="AIC334" s="128"/>
      <c r="AID334" s="128"/>
      <c r="AIE334" s="128"/>
      <c r="AIF334" s="128"/>
      <c r="AIG334" s="128"/>
      <c r="AIH334" s="128"/>
      <c r="AII334" s="128"/>
      <c r="AIJ334" s="128"/>
      <c r="AIK334" s="128"/>
      <c r="AIL334" s="128"/>
      <c r="AIM334" s="128"/>
      <c r="AIN334" s="128"/>
      <c r="AIO334" s="128"/>
      <c r="AIP334" s="128"/>
      <c r="AIQ334" s="128"/>
      <c r="AIR334" s="128"/>
      <c r="AIS334" s="128"/>
      <c r="AIT334" s="128"/>
      <c r="AIU334" s="128"/>
      <c r="AIV334" s="128"/>
      <c r="AIW334" s="128"/>
      <c r="AIX334" s="128"/>
      <c r="AIY334" s="128"/>
      <c r="AIZ334" s="128"/>
      <c r="AJA334" s="128"/>
      <c r="AJB334" s="128"/>
      <c r="AJC334" s="128"/>
      <c r="AJD334" s="128"/>
      <c r="AJE334" s="128"/>
      <c r="AJF334" s="128"/>
      <c r="AJG334" s="128"/>
      <c r="AJH334" s="128"/>
      <c r="AJI334" s="128"/>
      <c r="AJJ334" s="128"/>
      <c r="AJK334" s="128"/>
      <c r="AJL334" s="128"/>
      <c r="AJM334" s="128"/>
      <c r="AJN334" s="128"/>
      <c r="AJO334" s="128"/>
      <c r="AJP334" s="128"/>
      <c r="AJQ334" s="128"/>
      <c r="AJR334" s="128"/>
      <c r="AJS334" s="128"/>
      <c r="AJT334" s="128"/>
      <c r="AJU334" s="128"/>
      <c r="AJV334" s="128"/>
      <c r="AJW334" s="128"/>
      <c r="AJX334" s="128"/>
      <c r="AJY334" s="128"/>
      <c r="AJZ334" s="128"/>
      <c r="AKA334" s="128"/>
      <c r="AKB334" s="128"/>
      <c r="AKC334" s="128"/>
      <c r="AKD334" s="128"/>
      <c r="AKE334" s="128"/>
      <c r="AKF334" s="128"/>
      <c r="AKG334" s="128"/>
      <c r="AKH334" s="128"/>
      <c r="AKI334" s="128"/>
      <c r="AKJ334" s="128"/>
      <c r="AKK334" s="128"/>
      <c r="AKL334" s="128"/>
      <c r="AKM334" s="128"/>
      <c r="AKN334" s="128"/>
      <c r="AKO334" s="128"/>
      <c r="AKP334" s="128"/>
      <c r="AKQ334" s="128"/>
      <c r="AKR334" s="128"/>
      <c r="AKS334" s="128"/>
      <c r="AKT334" s="128"/>
      <c r="AKU334" s="128"/>
      <c r="AKV334" s="128"/>
      <c r="AKW334" s="128"/>
      <c r="AKX334" s="128"/>
      <c r="AKY334" s="128"/>
      <c r="AKZ334" s="128"/>
      <c r="ALA334" s="128"/>
      <c r="ALB334" s="128"/>
      <c r="ALC334" s="128"/>
      <c r="ALD334" s="128"/>
      <c r="ALE334" s="128"/>
      <c r="ALF334" s="128"/>
      <c r="ALG334" s="128"/>
      <c r="ALH334" s="128"/>
      <c r="ALI334" s="128"/>
      <c r="ALJ334" s="128"/>
      <c r="ALK334" s="128"/>
      <c r="ALL334" s="128"/>
      <c r="ALM334" s="128"/>
      <c r="ALN334" s="128"/>
      <c r="ALO334" s="128"/>
      <c r="ALP334" s="128"/>
      <c r="ALQ334" s="128"/>
      <c r="ALR334" s="128"/>
      <c r="ALS334" s="128"/>
      <c r="ALT334" s="128"/>
      <c r="ALU334" s="128"/>
      <c r="ALV334" s="128"/>
      <c r="ALW334" s="128"/>
      <c r="ALX334" s="128"/>
      <c r="ALY334" s="128"/>
      <c r="ALZ334" s="128"/>
      <c r="AMA334" s="128"/>
      <c r="AMB334" s="128"/>
      <c r="AMC334" s="128"/>
      <c r="AMD334" s="128"/>
      <c r="AME334" s="128"/>
      <c r="AMF334" s="128"/>
      <c r="AMG334" s="128"/>
      <c r="AMH334" s="128"/>
    </row>
    <row r="335" spans="1:1022" ht="16.5" customHeight="1" x14ac:dyDescent="0.3">
      <c r="A335" s="239" t="s">
        <v>22</v>
      </c>
      <c r="B335" s="239" t="s">
        <v>23</v>
      </c>
      <c r="C335" s="239" t="s">
        <v>24</v>
      </c>
      <c r="D335" s="242" t="s">
        <v>25</v>
      </c>
      <c r="E335" s="242"/>
      <c r="F335" s="242"/>
      <c r="G335" s="243" t="s">
        <v>26</v>
      </c>
      <c r="H335" s="242" t="s">
        <v>27</v>
      </c>
      <c r="I335" s="242"/>
      <c r="J335" s="242"/>
      <c r="K335" s="242"/>
      <c r="L335" s="242" t="s">
        <v>28</v>
      </c>
      <c r="M335" s="242"/>
      <c r="N335" s="242"/>
      <c r="O335" s="242"/>
    </row>
    <row r="336" spans="1:1022" x14ac:dyDescent="0.3">
      <c r="A336" s="240"/>
      <c r="B336" s="241"/>
      <c r="C336" s="240"/>
      <c r="D336" s="158" t="s">
        <v>29</v>
      </c>
      <c r="E336" s="158" t="s">
        <v>30</v>
      </c>
      <c r="F336" s="158" t="s">
        <v>31</v>
      </c>
      <c r="G336" s="244"/>
      <c r="H336" s="158" t="s">
        <v>32</v>
      </c>
      <c r="I336" s="158" t="s">
        <v>33</v>
      </c>
      <c r="J336" s="158" t="s">
        <v>34</v>
      </c>
      <c r="K336" s="158" t="s">
        <v>35</v>
      </c>
      <c r="L336" s="158" t="s">
        <v>36</v>
      </c>
      <c r="M336" s="158" t="s">
        <v>37</v>
      </c>
      <c r="N336" s="158" t="s">
        <v>38</v>
      </c>
      <c r="O336" s="158" t="s">
        <v>39</v>
      </c>
    </row>
    <row r="337" spans="1:15" x14ac:dyDescent="0.3">
      <c r="A337" s="159">
        <v>1</v>
      </c>
      <c r="B337" s="159">
        <v>2</v>
      </c>
      <c r="C337" s="159">
        <v>3</v>
      </c>
      <c r="D337" s="159">
        <v>4</v>
      </c>
      <c r="E337" s="159">
        <v>5</v>
      </c>
      <c r="F337" s="159">
        <v>6</v>
      </c>
      <c r="G337" s="159">
        <v>7</v>
      </c>
      <c r="H337" s="159">
        <v>8</v>
      </c>
      <c r="I337" s="159">
        <v>9</v>
      </c>
      <c r="J337" s="159">
        <v>10</v>
      </c>
      <c r="K337" s="159">
        <v>11</v>
      </c>
      <c r="L337" s="159">
        <v>12</v>
      </c>
      <c r="M337" s="159">
        <v>13</v>
      </c>
      <c r="N337" s="159">
        <v>14</v>
      </c>
      <c r="O337" s="159">
        <v>15</v>
      </c>
    </row>
    <row r="338" spans="1:15" x14ac:dyDescent="0.3">
      <c r="A338" s="134" t="s">
        <v>0</v>
      </c>
      <c r="B338" s="134"/>
      <c r="C338" s="134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</row>
    <row r="339" spans="1:15" x14ac:dyDescent="0.3">
      <c r="A339" s="166" t="s">
        <v>535</v>
      </c>
      <c r="B339" s="167" t="s">
        <v>810</v>
      </c>
      <c r="C339" s="164">
        <v>260</v>
      </c>
      <c r="D339" s="165">
        <v>40.849999999999994</v>
      </c>
      <c r="E339" s="165">
        <v>11.709999999999999</v>
      </c>
      <c r="F339" s="165">
        <v>32.019999999999996</v>
      </c>
      <c r="G339" s="165">
        <v>405.57</v>
      </c>
      <c r="H339" s="165">
        <v>0.18</v>
      </c>
      <c r="I339" s="165">
        <v>9.8800000000000008</v>
      </c>
      <c r="J339" s="165">
        <v>57.75</v>
      </c>
      <c r="K339" s="165">
        <v>0.8</v>
      </c>
      <c r="L339" s="165">
        <v>325.89</v>
      </c>
      <c r="M339" s="165">
        <v>498.09</v>
      </c>
      <c r="N339" s="165">
        <v>85.72999999999999</v>
      </c>
      <c r="O339" s="165">
        <v>1.99</v>
      </c>
    </row>
    <row r="340" spans="1:15" x14ac:dyDescent="0.3">
      <c r="A340" s="166" t="s">
        <v>536</v>
      </c>
      <c r="B340" s="167" t="s">
        <v>321</v>
      </c>
      <c r="C340" s="164">
        <v>200</v>
      </c>
      <c r="D340" s="165">
        <v>1.88</v>
      </c>
      <c r="E340" s="165">
        <v>0.86</v>
      </c>
      <c r="F340" s="165">
        <v>4.3600000000000003</v>
      </c>
      <c r="G340" s="165">
        <v>33.119999999999997</v>
      </c>
      <c r="H340" s="165">
        <v>0.02</v>
      </c>
      <c r="I340" s="165">
        <v>0.83</v>
      </c>
      <c r="J340" s="165">
        <v>6.1</v>
      </c>
      <c r="K340" s="165"/>
      <c r="L340" s="165">
        <v>72.150000000000006</v>
      </c>
      <c r="M340" s="165">
        <v>58.64</v>
      </c>
      <c r="N340" s="165">
        <v>12.24</v>
      </c>
      <c r="O340" s="165">
        <v>0.88</v>
      </c>
    </row>
    <row r="341" spans="1:15" x14ac:dyDescent="0.3">
      <c r="A341" s="166"/>
      <c r="B341" s="167" t="s">
        <v>219</v>
      </c>
      <c r="C341" s="164">
        <v>50</v>
      </c>
      <c r="D341" s="165">
        <v>3.3</v>
      </c>
      <c r="E341" s="165">
        <v>0.6</v>
      </c>
      <c r="F341" s="165">
        <v>19.82</v>
      </c>
      <c r="G341" s="165">
        <v>99</v>
      </c>
      <c r="H341" s="165">
        <v>0.09</v>
      </c>
      <c r="I341" s="165"/>
      <c r="J341" s="165"/>
      <c r="K341" s="165">
        <v>0.7</v>
      </c>
      <c r="L341" s="165">
        <v>14.5</v>
      </c>
      <c r="M341" s="165">
        <v>75</v>
      </c>
      <c r="N341" s="165">
        <v>23.5</v>
      </c>
      <c r="O341" s="165">
        <v>1.95</v>
      </c>
    </row>
    <row r="342" spans="1:15" x14ac:dyDescent="0.3">
      <c r="A342" s="132" t="s">
        <v>512</v>
      </c>
      <c r="B342" s="133"/>
      <c r="C342" s="168">
        <v>510</v>
      </c>
      <c r="D342" s="165">
        <v>46.03</v>
      </c>
      <c r="E342" s="165">
        <v>13.17</v>
      </c>
      <c r="F342" s="165">
        <v>56.2</v>
      </c>
      <c r="G342" s="165">
        <v>537.69000000000005</v>
      </c>
      <c r="H342" s="165">
        <v>0.28999999999999998</v>
      </c>
      <c r="I342" s="165">
        <v>10.71</v>
      </c>
      <c r="J342" s="165">
        <v>63.85</v>
      </c>
      <c r="K342" s="165">
        <v>1.5</v>
      </c>
      <c r="L342" s="165">
        <v>412.54</v>
      </c>
      <c r="M342" s="165">
        <v>631.73</v>
      </c>
      <c r="N342" s="165">
        <v>121.47</v>
      </c>
      <c r="O342" s="165">
        <v>4.82</v>
      </c>
    </row>
    <row r="343" spans="1:15" x14ac:dyDescent="0.3">
      <c r="A343" s="134" t="s">
        <v>636</v>
      </c>
      <c r="B343" s="134"/>
      <c r="C343" s="134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</row>
    <row r="344" spans="1:15" x14ac:dyDescent="0.3">
      <c r="A344" s="166" t="s">
        <v>275</v>
      </c>
      <c r="B344" s="167" t="s">
        <v>42</v>
      </c>
      <c r="C344" s="164">
        <v>150</v>
      </c>
      <c r="D344" s="165">
        <v>0.6</v>
      </c>
      <c r="E344" s="165">
        <v>0.6</v>
      </c>
      <c r="F344" s="165">
        <v>14.7</v>
      </c>
      <c r="G344" s="165">
        <v>70.5</v>
      </c>
      <c r="H344" s="165">
        <v>0.05</v>
      </c>
      <c r="I344" s="165">
        <v>15</v>
      </c>
      <c r="J344" s="165">
        <v>7.5</v>
      </c>
      <c r="K344" s="165">
        <v>0.3</v>
      </c>
      <c r="L344" s="165">
        <v>24</v>
      </c>
      <c r="M344" s="165">
        <v>16.5</v>
      </c>
      <c r="N344" s="165">
        <v>13.5</v>
      </c>
      <c r="O344" s="165">
        <v>3.3</v>
      </c>
    </row>
    <row r="345" spans="1:15" x14ac:dyDescent="0.3">
      <c r="A345" s="166"/>
      <c r="B345" s="167" t="s">
        <v>222</v>
      </c>
      <c r="C345" s="164">
        <v>30</v>
      </c>
      <c r="D345" s="165">
        <v>2.37</v>
      </c>
      <c r="E345" s="165">
        <v>6.18</v>
      </c>
      <c r="F345" s="165">
        <v>11.96</v>
      </c>
      <c r="G345" s="165">
        <v>114.4</v>
      </c>
      <c r="H345" s="165">
        <v>0.05</v>
      </c>
      <c r="I345" s="165">
        <v>1.28</v>
      </c>
      <c r="J345" s="165">
        <v>60.1</v>
      </c>
      <c r="K345" s="165">
        <v>0.99</v>
      </c>
      <c r="L345" s="165">
        <v>32.9</v>
      </c>
      <c r="M345" s="165">
        <v>56.1</v>
      </c>
      <c r="N345" s="165">
        <v>32.700000000000003</v>
      </c>
      <c r="O345" s="165">
        <v>0.82</v>
      </c>
    </row>
    <row r="346" spans="1:15" x14ac:dyDescent="0.3">
      <c r="A346" s="132" t="s">
        <v>637</v>
      </c>
      <c r="B346" s="133"/>
      <c r="C346" s="168">
        <v>180</v>
      </c>
      <c r="D346" s="165">
        <v>2.97</v>
      </c>
      <c r="E346" s="165">
        <v>6.78</v>
      </c>
      <c r="F346" s="165">
        <v>26.66</v>
      </c>
      <c r="G346" s="165">
        <v>184.9</v>
      </c>
      <c r="H346" s="165">
        <v>0.1</v>
      </c>
      <c r="I346" s="165">
        <v>16.28</v>
      </c>
      <c r="J346" s="165">
        <v>67.599999999999994</v>
      </c>
      <c r="K346" s="165">
        <v>1.29</v>
      </c>
      <c r="L346" s="165">
        <v>56.9</v>
      </c>
      <c r="M346" s="165">
        <v>72.599999999999994</v>
      </c>
      <c r="N346" s="165">
        <v>46.2</v>
      </c>
      <c r="O346" s="165">
        <v>4.12</v>
      </c>
    </row>
    <row r="347" spans="1:15" x14ac:dyDescent="0.3">
      <c r="A347" s="134" t="s">
        <v>11</v>
      </c>
      <c r="B347" s="134"/>
      <c r="C347" s="134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</row>
    <row r="348" spans="1:15" x14ac:dyDescent="0.3">
      <c r="A348" s="162" t="s">
        <v>562</v>
      </c>
      <c r="B348" s="167" t="s">
        <v>522</v>
      </c>
      <c r="C348" s="164">
        <v>100</v>
      </c>
      <c r="D348" s="165">
        <v>1.32</v>
      </c>
      <c r="E348" s="165">
        <v>6.15</v>
      </c>
      <c r="F348" s="165">
        <v>8.26</v>
      </c>
      <c r="G348" s="165">
        <v>94.23</v>
      </c>
      <c r="H348" s="165">
        <v>0.05</v>
      </c>
      <c r="I348" s="165">
        <v>8.75</v>
      </c>
      <c r="J348" s="165">
        <v>242.29</v>
      </c>
      <c r="K348" s="165">
        <v>2.06</v>
      </c>
      <c r="L348" s="165">
        <v>28.66</v>
      </c>
      <c r="M348" s="165">
        <v>48.01</v>
      </c>
      <c r="N348" s="165">
        <v>51.07</v>
      </c>
      <c r="O348" s="165">
        <v>3.91</v>
      </c>
    </row>
    <row r="349" spans="1:15" ht="30" customHeight="1" x14ac:dyDescent="0.3">
      <c r="A349" s="169" t="s">
        <v>282</v>
      </c>
      <c r="B349" s="167" t="s">
        <v>824</v>
      </c>
      <c r="C349" s="164">
        <v>270</v>
      </c>
      <c r="D349" s="165">
        <v>5.57</v>
      </c>
      <c r="E349" s="165">
        <v>7.0399999999999991</v>
      </c>
      <c r="F349" s="165">
        <v>11.35</v>
      </c>
      <c r="G349" s="165">
        <v>131.61000000000001</v>
      </c>
      <c r="H349" s="165">
        <v>0.21000000000000002</v>
      </c>
      <c r="I349" s="165">
        <v>21.89</v>
      </c>
      <c r="J349" s="165">
        <v>228.66</v>
      </c>
      <c r="K349" s="165">
        <v>1.93</v>
      </c>
      <c r="L349" s="165">
        <v>36.04</v>
      </c>
      <c r="M349" s="165">
        <v>91.550000000000011</v>
      </c>
      <c r="N349" s="165">
        <v>26.53</v>
      </c>
      <c r="O349" s="165">
        <v>1.31</v>
      </c>
    </row>
    <row r="350" spans="1:15" ht="28" x14ac:dyDescent="0.3">
      <c r="A350" s="166" t="s">
        <v>279</v>
      </c>
      <c r="B350" s="167" t="s">
        <v>718</v>
      </c>
      <c r="C350" s="164">
        <v>130</v>
      </c>
      <c r="D350" s="165">
        <v>21.81</v>
      </c>
      <c r="E350" s="165">
        <v>11.379999999999999</v>
      </c>
      <c r="F350" s="165">
        <v>1.99</v>
      </c>
      <c r="G350" s="165">
        <v>193.13</v>
      </c>
      <c r="H350" s="165">
        <v>9.9999999999999992E-2</v>
      </c>
      <c r="I350" s="165">
        <v>0.94</v>
      </c>
      <c r="J350" s="165">
        <v>21.72</v>
      </c>
      <c r="K350" s="165">
        <v>0.48</v>
      </c>
      <c r="L350" s="165">
        <v>20</v>
      </c>
      <c r="M350" s="165">
        <v>206.06</v>
      </c>
      <c r="N350" s="165">
        <v>25.35</v>
      </c>
      <c r="O350" s="165">
        <v>0.97</v>
      </c>
    </row>
    <row r="351" spans="1:15" x14ac:dyDescent="0.3">
      <c r="A351" s="162" t="s">
        <v>278</v>
      </c>
      <c r="B351" s="167" t="s">
        <v>226</v>
      </c>
      <c r="C351" s="164">
        <v>180</v>
      </c>
      <c r="D351" s="165">
        <v>3.76</v>
      </c>
      <c r="E351" s="165">
        <v>4.37</v>
      </c>
      <c r="F351" s="165">
        <v>30.38</v>
      </c>
      <c r="G351" s="165">
        <v>176.27</v>
      </c>
      <c r="H351" s="165">
        <v>0.22</v>
      </c>
      <c r="I351" s="165">
        <v>37.200000000000003</v>
      </c>
      <c r="J351" s="165">
        <v>28.08</v>
      </c>
      <c r="K351" s="165">
        <v>0.24</v>
      </c>
      <c r="L351" s="165">
        <v>20.9</v>
      </c>
      <c r="M351" s="165">
        <v>109.61</v>
      </c>
      <c r="N351" s="165">
        <v>42.87</v>
      </c>
      <c r="O351" s="165">
        <v>1.69</v>
      </c>
    </row>
    <row r="352" spans="1:15" x14ac:dyDescent="0.3">
      <c r="A352" s="162" t="s">
        <v>544</v>
      </c>
      <c r="B352" s="167" t="s">
        <v>233</v>
      </c>
      <c r="C352" s="164">
        <v>200</v>
      </c>
      <c r="D352" s="165">
        <v>0.16</v>
      </c>
      <c r="E352" s="165">
        <v>0.16</v>
      </c>
      <c r="F352" s="165">
        <v>5.52</v>
      </c>
      <c r="G352" s="165">
        <v>25.2</v>
      </c>
      <c r="H352" s="165">
        <v>0.01</v>
      </c>
      <c r="I352" s="165">
        <v>4</v>
      </c>
      <c r="J352" s="165">
        <v>2</v>
      </c>
      <c r="K352" s="165">
        <v>0.08</v>
      </c>
      <c r="L352" s="165">
        <v>6.4</v>
      </c>
      <c r="M352" s="165">
        <v>4.4000000000000004</v>
      </c>
      <c r="N352" s="165">
        <v>3.6</v>
      </c>
      <c r="O352" s="165">
        <v>0.88</v>
      </c>
    </row>
    <row r="353" spans="1:1022" x14ac:dyDescent="0.3">
      <c r="A353" s="169"/>
      <c r="B353" s="167" t="s">
        <v>69</v>
      </c>
      <c r="C353" s="164">
        <v>80</v>
      </c>
      <c r="D353" s="165">
        <v>3.92</v>
      </c>
      <c r="E353" s="165">
        <v>0.8</v>
      </c>
      <c r="F353" s="165">
        <v>35.840000000000003</v>
      </c>
      <c r="G353" s="165">
        <v>168</v>
      </c>
      <c r="H353" s="165">
        <v>7.0000000000000007E-2</v>
      </c>
      <c r="I353" s="165"/>
      <c r="J353" s="165"/>
      <c r="K353" s="165">
        <v>0.56000000000000005</v>
      </c>
      <c r="L353" s="165">
        <v>14.4</v>
      </c>
      <c r="M353" s="165">
        <v>73.599999999999994</v>
      </c>
      <c r="N353" s="165">
        <v>16</v>
      </c>
      <c r="O353" s="165">
        <v>2.3199999999999998</v>
      </c>
    </row>
    <row r="354" spans="1:1022" x14ac:dyDescent="0.3">
      <c r="A354" s="132" t="s">
        <v>43</v>
      </c>
      <c r="B354" s="133"/>
      <c r="C354" s="168">
        <v>960</v>
      </c>
      <c r="D354" s="165">
        <v>36.54</v>
      </c>
      <c r="E354" s="165">
        <v>29.9</v>
      </c>
      <c r="F354" s="165">
        <v>93.34</v>
      </c>
      <c r="G354" s="165">
        <v>788.44</v>
      </c>
      <c r="H354" s="165">
        <v>0.66</v>
      </c>
      <c r="I354" s="165">
        <v>72.78</v>
      </c>
      <c r="J354" s="165">
        <v>522.75</v>
      </c>
      <c r="K354" s="165">
        <v>5.35</v>
      </c>
      <c r="L354" s="165">
        <v>126.4</v>
      </c>
      <c r="M354" s="165">
        <v>533.23</v>
      </c>
      <c r="N354" s="165">
        <v>165.42</v>
      </c>
      <c r="O354" s="165">
        <v>11.08</v>
      </c>
    </row>
    <row r="355" spans="1:1022" x14ac:dyDescent="0.3">
      <c r="A355" s="134" t="s">
        <v>638</v>
      </c>
      <c r="B355" s="134"/>
      <c r="C355" s="134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</row>
    <row r="356" spans="1:1022" x14ac:dyDescent="0.3">
      <c r="A356" s="166" t="s">
        <v>275</v>
      </c>
      <c r="B356" s="167" t="s">
        <v>42</v>
      </c>
      <c r="C356" s="164">
        <v>150</v>
      </c>
      <c r="D356" s="165">
        <v>0.6</v>
      </c>
      <c r="E356" s="165">
        <v>0.6</v>
      </c>
      <c r="F356" s="165">
        <v>14.7</v>
      </c>
      <c r="G356" s="165">
        <v>70.5</v>
      </c>
      <c r="H356" s="165">
        <v>0.05</v>
      </c>
      <c r="I356" s="165">
        <v>15</v>
      </c>
      <c r="J356" s="165">
        <v>7.5</v>
      </c>
      <c r="K356" s="165">
        <v>0.3</v>
      </c>
      <c r="L356" s="165">
        <v>24</v>
      </c>
      <c r="M356" s="165">
        <v>16.5</v>
      </c>
      <c r="N356" s="165">
        <v>13.5</v>
      </c>
      <c r="O356" s="165">
        <v>3.3</v>
      </c>
    </row>
    <row r="357" spans="1:1022" x14ac:dyDescent="0.3">
      <c r="A357" s="170"/>
      <c r="B357" s="167" t="s">
        <v>513</v>
      </c>
      <c r="C357" s="164">
        <v>200</v>
      </c>
      <c r="D357" s="165">
        <v>6</v>
      </c>
      <c r="E357" s="165">
        <v>2</v>
      </c>
      <c r="F357" s="165">
        <v>8</v>
      </c>
      <c r="G357" s="165">
        <v>80</v>
      </c>
      <c r="H357" s="165">
        <v>0.08</v>
      </c>
      <c r="I357" s="165">
        <v>1.4</v>
      </c>
      <c r="J357" s="165"/>
      <c r="K357" s="165"/>
      <c r="L357" s="165">
        <v>240</v>
      </c>
      <c r="M357" s="165">
        <v>180</v>
      </c>
      <c r="N357" s="165">
        <v>28</v>
      </c>
      <c r="O357" s="165">
        <v>0.2</v>
      </c>
    </row>
    <row r="358" spans="1:1022" x14ac:dyDescent="0.3">
      <c r="A358" s="132" t="s">
        <v>639</v>
      </c>
      <c r="B358" s="133"/>
      <c r="C358" s="168">
        <v>350</v>
      </c>
      <c r="D358" s="165">
        <v>6.6</v>
      </c>
      <c r="E358" s="165">
        <v>2.6</v>
      </c>
      <c r="F358" s="165">
        <v>22.7</v>
      </c>
      <c r="G358" s="165">
        <v>150.5</v>
      </c>
      <c r="H358" s="165">
        <v>0.13</v>
      </c>
      <c r="I358" s="165">
        <v>16.399999999999999</v>
      </c>
      <c r="J358" s="165">
        <v>7.5</v>
      </c>
      <c r="K358" s="165">
        <v>0.3</v>
      </c>
      <c r="L358" s="165">
        <v>264</v>
      </c>
      <c r="M358" s="165">
        <v>196.5</v>
      </c>
      <c r="N358" s="165">
        <v>41.5</v>
      </c>
      <c r="O358" s="165">
        <v>3.5</v>
      </c>
    </row>
    <row r="359" spans="1:1022" x14ac:dyDescent="0.3">
      <c r="A359" s="132" t="s">
        <v>44</v>
      </c>
      <c r="B359" s="133"/>
      <c r="C359" s="171">
        <v>2000</v>
      </c>
      <c r="D359" s="165">
        <v>92.14</v>
      </c>
      <c r="E359" s="165">
        <v>52.45</v>
      </c>
      <c r="F359" s="165">
        <v>198.9</v>
      </c>
      <c r="G359" s="165">
        <v>1661.53</v>
      </c>
      <c r="H359" s="165">
        <v>1.18</v>
      </c>
      <c r="I359" s="165">
        <v>116.17</v>
      </c>
      <c r="J359" s="165">
        <v>661.7</v>
      </c>
      <c r="K359" s="165">
        <v>8.44</v>
      </c>
      <c r="L359" s="165">
        <v>859.84</v>
      </c>
      <c r="M359" s="165">
        <v>1434.06</v>
      </c>
      <c r="N359" s="165">
        <v>374.59</v>
      </c>
      <c r="O359" s="165">
        <v>23.52</v>
      </c>
    </row>
    <row r="360" spans="1:1022" x14ac:dyDescent="0.3">
      <c r="A360" s="129" t="s">
        <v>154</v>
      </c>
      <c r="B360" s="128" t="s">
        <v>792</v>
      </c>
      <c r="C360" s="157"/>
      <c r="D360" s="173"/>
      <c r="E360" s="173"/>
      <c r="F360" s="173"/>
      <c r="G360" s="173"/>
      <c r="H360" s="173"/>
      <c r="I360" s="173"/>
      <c r="J360" s="174"/>
      <c r="K360" s="174"/>
      <c r="L360" s="174"/>
      <c r="M360" s="174"/>
      <c r="N360" s="174"/>
      <c r="O360" s="174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/>
      <c r="BQ360" s="128"/>
      <c r="BR360" s="128"/>
      <c r="BS360" s="128"/>
      <c r="BT360" s="128"/>
      <c r="BU360" s="128"/>
      <c r="BV360" s="128"/>
      <c r="BW360" s="128"/>
      <c r="BX360" s="128"/>
      <c r="BY360" s="128"/>
      <c r="BZ360" s="128"/>
      <c r="CA360" s="128"/>
      <c r="CB360" s="128"/>
      <c r="CC360" s="128"/>
      <c r="CD360" s="128"/>
      <c r="CE360" s="128"/>
      <c r="CF360" s="128"/>
      <c r="CG360" s="128"/>
      <c r="CH360" s="128"/>
      <c r="CI360" s="128"/>
      <c r="CJ360" s="128"/>
      <c r="CK360" s="128"/>
      <c r="CL360" s="128"/>
      <c r="CM360" s="128"/>
      <c r="CN360" s="128"/>
      <c r="CO360" s="128"/>
      <c r="CP360" s="128"/>
      <c r="CQ360" s="128"/>
      <c r="CR360" s="128"/>
      <c r="CS360" s="128"/>
      <c r="CT360" s="128"/>
      <c r="CU360" s="128"/>
      <c r="CV360" s="128"/>
      <c r="CW360" s="128"/>
      <c r="CX360" s="128"/>
      <c r="CY360" s="128"/>
      <c r="CZ360" s="128"/>
      <c r="DA360" s="128"/>
      <c r="DB360" s="128"/>
      <c r="DC360" s="128"/>
      <c r="DD360" s="128"/>
      <c r="DE360" s="128"/>
      <c r="DF360" s="128"/>
      <c r="DG360" s="128"/>
      <c r="DH360" s="128"/>
      <c r="DI360" s="128"/>
      <c r="DJ360" s="128"/>
      <c r="DK360" s="128"/>
      <c r="DL360" s="128"/>
      <c r="DM360" s="128"/>
      <c r="DN360" s="128"/>
      <c r="DO360" s="128"/>
      <c r="DP360" s="128"/>
      <c r="DQ360" s="128"/>
      <c r="DR360" s="128"/>
      <c r="DS360" s="128"/>
      <c r="DT360" s="128"/>
      <c r="DU360" s="128"/>
      <c r="DV360" s="128"/>
      <c r="DW360" s="128"/>
      <c r="DX360" s="128"/>
      <c r="DY360" s="128"/>
      <c r="DZ360" s="128"/>
      <c r="EA360" s="128"/>
      <c r="EB360" s="128"/>
      <c r="EC360" s="128"/>
      <c r="ED360" s="128"/>
      <c r="EE360" s="128"/>
      <c r="EF360" s="128"/>
      <c r="EG360" s="128"/>
      <c r="EH360" s="128"/>
      <c r="EI360" s="128"/>
      <c r="EJ360" s="128"/>
      <c r="EK360" s="128"/>
      <c r="EL360" s="128"/>
      <c r="EM360" s="128"/>
      <c r="EN360" s="128"/>
      <c r="EO360" s="128"/>
      <c r="EP360" s="128"/>
      <c r="EQ360" s="128"/>
      <c r="ER360" s="128"/>
      <c r="ES360" s="128"/>
      <c r="ET360" s="128"/>
      <c r="EU360" s="128"/>
      <c r="EV360" s="128"/>
      <c r="EW360" s="128"/>
      <c r="EX360" s="128"/>
      <c r="EY360" s="128"/>
      <c r="EZ360" s="128"/>
      <c r="FA360" s="128"/>
      <c r="FB360" s="128"/>
      <c r="FC360" s="128"/>
      <c r="FD360" s="128"/>
      <c r="FE360" s="128"/>
      <c r="FF360" s="128"/>
      <c r="FG360" s="128"/>
      <c r="FH360" s="128"/>
      <c r="FI360" s="128"/>
      <c r="FJ360" s="128"/>
      <c r="FK360" s="128"/>
      <c r="FL360" s="128"/>
      <c r="FM360" s="128"/>
      <c r="FN360" s="128"/>
      <c r="FO360" s="128"/>
      <c r="FP360" s="128"/>
      <c r="FQ360" s="128"/>
      <c r="FR360" s="128"/>
      <c r="FS360" s="128"/>
      <c r="FT360" s="128"/>
      <c r="FU360" s="128"/>
      <c r="FV360" s="128"/>
      <c r="FW360" s="128"/>
      <c r="FX360" s="128"/>
      <c r="FY360" s="128"/>
      <c r="FZ360" s="128"/>
      <c r="GA360" s="128"/>
      <c r="GB360" s="128"/>
      <c r="GC360" s="128"/>
      <c r="GD360" s="128"/>
      <c r="GE360" s="128"/>
      <c r="GF360" s="128"/>
      <c r="GG360" s="128"/>
      <c r="GH360" s="128"/>
      <c r="GI360" s="128"/>
      <c r="GJ360" s="128"/>
      <c r="GK360" s="128"/>
      <c r="GL360" s="128"/>
      <c r="GM360" s="128"/>
      <c r="GN360" s="128"/>
      <c r="GO360" s="128"/>
      <c r="GP360" s="128"/>
      <c r="GQ360" s="128"/>
      <c r="GR360" s="128"/>
      <c r="GS360" s="128"/>
      <c r="GT360" s="128"/>
      <c r="GU360" s="128"/>
      <c r="GV360" s="128"/>
      <c r="GW360" s="128"/>
      <c r="GX360" s="128"/>
      <c r="GY360" s="128"/>
      <c r="GZ360" s="128"/>
      <c r="HA360" s="128"/>
      <c r="HB360" s="128"/>
      <c r="HC360" s="128"/>
      <c r="HD360" s="128"/>
      <c r="HE360" s="128"/>
      <c r="HF360" s="128"/>
      <c r="HG360" s="128"/>
      <c r="HH360" s="128"/>
      <c r="HI360" s="128"/>
      <c r="HJ360" s="128"/>
      <c r="HK360" s="128"/>
      <c r="HL360" s="128"/>
      <c r="HM360" s="128"/>
      <c r="HN360" s="128"/>
      <c r="HO360" s="128"/>
      <c r="HP360" s="128"/>
      <c r="HQ360" s="128"/>
      <c r="HR360" s="128"/>
      <c r="HS360" s="128"/>
      <c r="HT360" s="128"/>
      <c r="HU360" s="128"/>
      <c r="HV360" s="128"/>
      <c r="HW360" s="128"/>
      <c r="HX360" s="128"/>
      <c r="HY360" s="128"/>
      <c r="HZ360" s="128"/>
      <c r="IA360" s="128"/>
      <c r="IB360" s="128"/>
      <c r="IC360" s="128"/>
      <c r="ID360" s="128"/>
      <c r="IE360" s="128"/>
      <c r="IF360" s="128"/>
      <c r="IG360" s="128"/>
      <c r="IH360" s="128"/>
      <c r="II360" s="128"/>
      <c r="IJ360" s="128"/>
      <c r="IK360" s="128"/>
      <c r="IL360" s="128"/>
      <c r="IM360" s="128"/>
      <c r="IN360" s="128"/>
      <c r="IO360" s="128"/>
      <c r="IP360" s="128"/>
      <c r="IQ360" s="128"/>
      <c r="IR360" s="128"/>
      <c r="IS360" s="128"/>
      <c r="IT360" s="128"/>
      <c r="IU360" s="128"/>
      <c r="IV360" s="128"/>
      <c r="IW360" s="128"/>
      <c r="IX360" s="128"/>
      <c r="IY360" s="128"/>
      <c r="IZ360" s="128"/>
      <c r="JA360" s="128"/>
      <c r="JB360" s="128"/>
      <c r="JC360" s="128"/>
      <c r="JD360" s="128"/>
      <c r="JE360" s="128"/>
      <c r="JF360" s="128"/>
      <c r="JG360" s="128"/>
      <c r="JH360" s="128"/>
      <c r="JI360" s="128"/>
      <c r="JJ360" s="128"/>
      <c r="JK360" s="128"/>
      <c r="JL360" s="128"/>
      <c r="JM360" s="128"/>
      <c r="JN360" s="128"/>
      <c r="JO360" s="128"/>
      <c r="JP360" s="128"/>
      <c r="JQ360" s="128"/>
      <c r="JR360" s="128"/>
      <c r="JS360" s="128"/>
      <c r="JT360" s="128"/>
      <c r="JU360" s="128"/>
      <c r="JV360" s="128"/>
      <c r="JW360" s="128"/>
      <c r="JX360" s="128"/>
      <c r="JY360" s="128"/>
      <c r="JZ360" s="128"/>
      <c r="KA360" s="128"/>
      <c r="KB360" s="128"/>
      <c r="KC360" s="128"/>
      <c r="KD360" s="128"/>
      <c r="KE360" s="128"/>
      <c r="KF360" s="128"/>
      <c r="KG360" s="128"/>
      <c r="KH360" s="128"/>
      <c r="KI360" s="128"/>
      <c r="KJ360" s="128"/>
      <c r="KK360" s="128"/>
      <c r="KL360" s="128"/>
      <c r="KM360" s="128"/>
      <c r="KN360" s="128"/>
      <c r="KO360" s="128"/>
      <c r="KP360" s="128"/>
      <c r="KQ360" s="128"/>
      <c r="KR360" s="128"/>
      <c r="KS360" s="128"/>
      <c r="KT360" s="128"/>
      <c r="KU360" s="128"/>
      <c r="KV360" s="128"/>
      <c r="KW360" s="128"/>
      <c r="KX360" s="128"/>
      <c r="KY360" s="128"/>
      <c r="KZ360" s="128"/>
      <c r="LA360" s="128"/>
      <c r="LB360" s="128"/>
      <c r="LC360" s="128"/>
      <c r="LD360" s="128"/>
      <c r="LE360" s="128"/>
      <c r="LF360" s="128"/>
      <c r="LG360" s="128"/>
      <c r="LH360" s="128"/>
      <c r="LI360" s="128"/>
      <c r="LJ360" s="128"/>
      <c r="LK360" s="128"/>
      <c r="LL360" s="128"/>
      <c r="LM360" s="128"/>
      <c r="LN360" s="128"/>
      <c r="LO360" s="128"/>
      <c r="LP360" s="128"/>
      <c r="LQ360" s="128"/>
      <c r="LR360" s="128"/>
      <c r="LS360" s="128"/>
      <c r="LT360" s="128"/>
      <c r="LU360" s="128"/>
      <c r="LV360" s="128"/>
      <c r="LW360" s="128"/>
      <c r="LX360" s="128"/>
      <c r="LY360" s="128"/>
      <c r="LZ360" s="128"/>
      <c r="MA360" s="128"/>
      <c r="MB360" s="128"/>
      <c r="MC360" s="128"/>
      <c r="MD360" s="128"/>
      <c r="ME360" s="128"/>
      <c r="MF360" s="128"/>
      <c r="MG360" s="128"/>
      <c r="MH360" s="128"/>
      <c r="MI360" s="128"/>
      <c r="MJ360" s="128"/>
      <c r="MK360" s="128"/>
      <c r="ML360" s="128"/>
      <c r="MM360" s="128"/>
      <c r="MN360" s="128"/>
      <c r="MO360" s="128"/>
      <c r="MP360" s="128"/>
      <c r="MQ360" s="128"/>
      <c r="MR360" s="128"/>
      <c r="MS360" s="128"/>
      <c r="MT360" s="128"/>
      <c r="MU360" s="128"/>
      <c r="MV360" s="128"/>
      <c r="MW360" s="128"/>
      <c r="MX360" s="128"/>
      <c r="MY360" s="128"/>
      <c r="MZ360" s="128"/>
      <c r="NA360" s="128"/>
      <c r="NB360" s="128"/>
      <c r="NC360" s="128"/>
      <c r="ND360" s="128"/>
      <c r="NE360" s="128"/>
      <c r="NF360" s="128"/>
      <c r="NG360" s="128"/>
      <c r="NH360" s="128"/>
      <c r="NI360" s="128"/>
      <c r="NJ360" s="128"/>
      <c r="NK360" s="128"/>
      <c r="NL360" s="128"/>
      <c r="NM360" s="128"/>
      <c r="NN360" s="128"/>
      <c r="NO360" s="128"/>
      <c r="NP360" s="128"/>
      <c r="NQ360" s="128"/>
      <c r="NR360" s="128"/>
      <c r="NS360" s="128"/>
      <c r="NT360" s="128"/>
      <c r="NU360" s="128"/>
      <c r="NV360" s="128"/>
      <c r="NW360" s="128"/>
      <c r="NX360" s="128"/>
      <c r="NY360" s="128"/>
      <c r="NZ360" s="128"/>
      <c r="OA360" s="128"/>
      <c r="OB360" s="128"/>
      <c r="OC360" s="128"/>
      <c r="OD360" s="128"/>
      <c r="OE360" s="128"/>
      <c r="OF360" s="128"/>
      <c r="OG360" s="128"/>
      <c r="OH360" s="128"/>
      <c r="OI360" s="128"/>
      <c r="OJ360" s="128"/>
      <c r="OK360" s="128"/>
      <c r="OL360" s="128"/>
      <c r="OM360" s="128"/>
      <c r="ON360" s="128"/>
      <c r="OO360" s="128"/>
      <c r="OP360" s="128"/>
      <c r="OQ360" s="128"/>
      <c r="OR360" s="128"/>
      <c r="OS360" s="128"/>
      <c r="OT360" s="128"/>
      <c r="OU360" s="128"/>
      <c r="OV360" s="128"/>
      <c r="OW360" s="128"/>
      <c r="OX360" s="128"/>
      <c r="OY360" s="128"/>
      <c r="OZ360" s="128"/>
      <c r="PA360" s="128"/>
      <c r="PB360" s="128"/>
      <c r="PC360" s="128"/>
      <c r="PD360" s="128"/>
      <c r="PE360" s="128"/>
      <c r="PF360" s="128"/>
      <c r="PG360" s="128"/>
      <c r="PH360" s="128"/>
      <c r="PI360" s="128"/>
      <c r="PJ360" s="128"/>
      <c r="PK360" s="128"/>
      <c r="PL360" s="128"/>
      <c r="PM360" s="128"/>
      <c r="PN360" s="128"/>
      <c r="PO360" s="128"/>
      <c r="PP360" s="128"/>
      <c r="PQ360" s="128"/>
      <c r="PR360" s="128"/>
      <c r="PS360" s="128"/>
      <c r="PT360" s="128"/>
      <c r="PU360" s="128"/>
      <c r="PV360" s="128"/>
      <c r="PW360" s="128"/>
      <c r="PX360" s="128"/>
      <c r="PY360" s="128"/>
      <c r="PZ360" s="128"/>
      <c r="QA360" s="128"/>
      <c r="QB360" s="128"/>
      <c r="QC360" s="128"/>
      <c r="QD360" s="128"/>
      <c r="QE360" s="128"/>
      <c r="QF360" s="128"/>
      <c r="QG360" s="128"/>
      <c r="QH360" s="128"/>
      <c r="QI360" s="128"/>
      <c r="QJ360" s="128"/>
      <c r="QK360" s="128"/>
      <c r="QL360" s="128"/>
      <c r="QM360" s="128"/>
      <c r="QN360" s="128"/>
      <c r="QO360" s="128"/>
      <c r="QP360" s="128"/>
      <c r="QQ360" s="128"/>
      <c r="QR360" s="128"/>
      <c r="QS360" s="128"/>
      <c r="QT360" s="128"/>
      <c r="QU360" s="128"/>
      <c r="QV360" s="128"/>
      <c r="QW360" s="128"/>
      <c r="QX360" s="128"/>
      <c r="QY360" s="128"/>
      <c r="QZ360" s="128"/>
      <c r="RA360" s="128"/>
      <c r="RB360" s="128"/>
      <c r="RC360" s="128"/>
      <c r="RD360" s="128"/>
      <c r="RE360" s="128"/>
      <c r="RF360" s="128"/>
      <c r="RG360" s="128"/>
      <c r="RH360" s="128"/>
      <c r="RI360" s="128"/>
      <c r="RJ360" s="128"/>
      <c r="RK360" s="128"/>
      <c r="RL360" s="128"/>
      <c r="RM360" s="128"/>
      <c r="RN360" s="128"/>
      <c r="RO360" s="128"/>
      <c r="RP360" s="128"/>
      <c r="RQ360" s="128"/>
      <c r="RR360" s="128"/>
      <c r="RS360" s="128"/>
      <c r="RT360" s="128"/>
      <c r="RU360" s="128"/>
      <c r="RV360" s="128"/>
      <c r="RW360" s="128"/>
      <c r="RX360" s="128"/>
      <c r="RY360" s="128"/>
      <c r="RZ360" s="128"/>
      <c r="SA360" s="128"/>
      <c r="SB360" s="128"/>
      <c r="SC360" s="128"/>
      <c r="SD360" s="128"/>
      <c r="SE360" s="128"/>
      <c r="SF360" s="128"/>
      <c r="SG360" s="128"/>
      <c r="SH360" s="128"/>
      <c r="SI360" s="128"/>
      <c r="SJ360" s="128"/>
      <c r="SK360" s="128"/>
      <c r="SL360" s="128"/>
      <c r="SM360" s="128"/>
      <c r="SN360" s="128"/>
      <c r="SO360" s="128"/>
      <c r="SP360" s="128"/>
      <c r="SQ360" s="128"/>
      <c r="SR360" s="128"/>
      <c r="SS360" s="128"/>
      <c r="ST360" s="128"/>
      <c r="SU360" s="128"/>
      <c r="SV360" s="128"/>
      <c r="SW360" s="128"/>
      <c r="SX360" s="128"/>
      <c r="SY360" s="128"/>
      <c r="SZ360" s="128"/>
      <c r="TA360" s="128"/>
      <c r="TB360" s="128"/>
      <c r="TC360" s="128"/>
      <c r="TD360" s="128"/>
      <c r="TE360" s="128"/>
      <c r="TF360" s="128"/>
      <c r="TG360" s="128"/>
      <c r="TH360" s="128"/>
      <c r="TI360" s="128"/>
      <c r="TJ360" s="128"/>
      <c r="TK360" s="128"/>
      <c r="TL360" s="128"/>
      <c r="TM360" s="128"/>
      <c r="TN360" s="128"/>
      <c r="TO360" s="128"/>
      <c r="TP360" s="128"/>
      <c r="TQ360" s="128"/>
      <c r="TR360" s="128"/>
      <c r="TS360" s="128"/>
      <c r="TT360" s="128"/>
      <c r="TU360" s="128"/>
      <c r="TV360" s="128"/>
      <c r="TW360" s="128"/>
      <c r="TX360" s="128"/>
      <c r="TY360" s="128"/>
      <c r="TZ360" s="128"/>
      <c r="UA360" s="128"/>
      <c r="UB360" s="128"/>
      <c r="UC360" s="128"/>
      <c r="UD360" s="128"/>
      <c r="UE360" s="128"/>
      <c r="UF360" s="128"/>
      <c r="UG360" s="128"/>
      <c r="UH360" s="128"/>
      <c r="UI360" s="128"/>
      <c r="UJ360" s="128"/>
      <c r="UK360" s="128"/>
      <c r="UL360" s="128"/>
      <c r="UM360" s="128"/>
      <c r="UN360" s="128"/>
      <c r="UO360" s="128"/>
      <c r="UP360" s="128"/>
      <c r="UQ360" s="128"/>
      <c r="UR360" s="128"/>
      <c r="US360" s="128"/>
      <c r="UT360" s="128"/>
      <c r="UU360" s="128"/>
      <c r="UV360" s="128"/>
      <c r="UW360" s="128"/>
      <c r="UX360" s="128"/>
      <c r="UY360" s="128"/>
      <c r="UZ360" s="128"/>
      <c r="VA360" s="128"/>
      <c r="VB360" s="128"/>
      <c r="VC360" s="128"/>
      <c r="VD360" s="128"/>
      <c r="VE360" s="128"/>
      <c r="VF360" s="128"/>
      <c r="VG360" s="128"/>
      <c r="VH360" s="128"/>
      <c r="VI360" s="128"/>
      <c r="VJ360" s="128"/>
      <c r="VK360" s="128"/>
      <c r="VL360" s="128"/>
      <c r="VM360" s="128"/>
      <c r="VN360" s="128"/>
      <c r="VO360" s="128"/>
      <c r="VP360" s="128"/>
      <c r="VQ360" s="128"/>
      <c r="VR360" s="128"/>
      <c r="VS360" s="128"/>
      <c r="VT360" s="128"/>
      <c r="VU360" s="128"/>
      <c r="VV360" s="128"/>
      <c r="VW360" s="128"/>
      <c r="VX360" s="128"/>
      <c r="VY360" s="128"/>
      <c r="VZ360" s="128"/>
      <c r="WA360" s="128"/>
      <c r="WB360" s="128"/>
      <c r="WC360" s="128"/>
      <c r="WD360" s="128"/>
      <c r="WE360" s="128"/>
      <c r="WF360" s="128"/>
      <c r="WG360" s="128"/>
      <c r="WH360" s="128"/>
      <c r="WI360" s="128"/>
      <c r="WJ360" s="128"/>
      <c r="WK360" s="128"/>
      <c r="WL360" s="128"/>
      <c r="WM360" s="128"/>
      <c r="WN360" s="128"/>
      <c r="WO360" s="128"/>
      <c r="WP360" s="128"/>
      <c r="WQ360" s="128"/>
      <c r="WR360" s="128"/>
      <c r="WS360" s="128"/>
      <c r="WT360" s="128"/>
      <c r="WU360" s="128"/>
      <c r="WV360" s="128"/>
      <c r="WW360" s="128"/>
      <c r="WX360" s="128"/>
      <c r="WY360" s="128"/>
      <c r="WZ360" s="128"/>
      <c r="XA360" s="128"/>
      <c r="XB360" s="128"/>
      <c r="XC360" s="128"/>
      <c r="XD360" s="128"/>
      <c r="XE360" s="128"/>
      <c r="XF360" s="128"/>
      <c r="XG360" s="128"/>
      <c r="XH360" s="128"/>
      <c r="XI360" s="128"/>
      <c r="XJ360" s="128"/>
      <c r="XK360" s="128"/>
      <c r="XL360" s="128"/>
      <c r="XM360" s="128"/>
      <c r="XN360" s="128"/>
      <c r="XO360" s="128"/>
      <c r="XP360" s="128"/>
      <c r="XQ360" s="128"/>
      <c r="XR360" s="128"/>
      <c r="XS360" s="128"/>
      <c r="XT360" s="128"/>
      <c r="XU360" s="128"/>
      <c r="XV360" s="128"/>
      <c r="XW360" s="128"/>
      <c r="XX360" s="128"/>
      <c r="XY360" s="128"/>
      <c r="XZ360" s="128"/>
      <c r="YA360" s="128"/>
      <c r="YB360" s="128"/>
      <c r="YC360" s="128"/>
      <c r="YD360" s="128"/>
      <c r="YE360" s="128"/>
      <c r="YF360" s="128"/>
      <c r="YG360" s="128"/>
      <c r="YH360" s="128"/>
      <c r="YI360" s="128"/>
      <c r="YJ360" s="128"/>
      <c r="YK360" s="128"/>
      <c r="YL360" s="128"/>
      <c r="YM360" s="128"/>
      <c r="YN360" s="128"/>
      <c r="YO360" s="128"/>
      <c r="YP360" s="128"/>
      <c r="YQ360" s="128"/>
      <c r="YR360" s="128"/>
      <c r="YS360" s="128"/>
      <c r="YT360" s="128"/>
      <c r="YU360" s="128"/>
      <c r="YV360" s="128"/>
      <c r="YW360" s="128"/>
      <c r="YX360" s="128"/>
      <c r="YY360" s="128"/>
      <c r="YZ360" s="128"/>
      <c r="ZA360" s="128"/>
      <c r="ZB360" s="128"/>
      <c r="ZC360" s="128"/>
      <c r="ZD360" s="128"/>
      <c r="ZE360" s="128"/>
      <c r="ZF360" s="128"/>
      <c r="ZG360" s="128"/>
      <c r="ZH360" s="128"/>
      <c r="ZI360" s="128"/>
      <c r="ZJ360" s="128"/>
      <c r="ZK360" s="128"/>
      <c r="ZL360" s="128"/>
      <c r="ZM360" s="128"/>
      <c r="ZN360" s="128"/>
      <c r="ZO360" s="128"/>
      <c r="ZP360" s="128"/>
      <c r="ZQ360" s="128"/>
      <c r="ZR360" s="128"/>
      <c r="ZS360" s="128"/>
      <c r="ZT360" s="128"/>
      <c r="ZU360" s="128"/>
      <c r="ZV360" s="128"/>
      <c r="ZW360" s="128"/>
      <c r="ZX360" s="128"/>
      <c r="ZY360" s="128"/>
      <c r="ZZ360" s="128"/>
      <c r="AAA360" s="128"/>
      <c r="AAB360" s="128"/>
      <c r="AAC360" s="128"/>
      <c r="AAD360" s="128"/>
      <c r="AAE360" s="128"/>
      <c r="AAF360" s="128"/>
      <c r="AAG360" s="128"/>
      <c r="AAH360" s="128"/>
      <c r="AAI360" s="128"/>
      <c r="AAJ360" s="128"/>
      <c r="AAK360" s="128"/>
      <c r="AAL360" s="128"/>
      <c r="AAM360" s="128"/>
      <c r="AAN360" s="128"/>
      <c r="AAO360" s="128"/>
      <c r="AAP360" s="128"/>
      <c r="AAQ360" s="128"/>
      <c r="AAR360" s="128"/>
      <c r="AAS360" s="128"/>
      <c r="AAT360" s="128"/>
      <c r="AAU360" s="128"/>
      <c r="AAV360" s="128"/>
      <c r="AAW360" s="128"/>
      <c r="AAX360" s="128"/>
      <c r="AAY360" s="128"/>
      <c r="AAZ360" s="128"/>
      <c r="ABA360" s="128"/>
      <c r="ABB360" s="128"/>
      <c r="ABC360" s="128"/>
      <c r="ABD360" s="128"/>
      <c r="ABE360" s="128"/>
      <c r="ABF360" s="128"/>
      <c r="ABG360" s="128"/>
      <c r="ABH360" s="128"/>
      <c r="ABI360" s="128"/>
      <c r="ABJ360" s="128"/>
      <c r="ABK360" s="128"/>
      <c r="ABL360" s="128"/>
      <c r="ABM360" s="128"/>
      <c r="ABN360" s="128"/>
      <c r="ABO360" s="128"/>
      <c r="ABP360" s="128"/>
      <c r="ABQ360" s="128"/>
      <c r="ABR360" s="128"/>
      <c r="ABS360" s="128"/>
      <c r="ABT360" s="128"/>
      <c r="ABU360" s="128"/>
      <c r="ABV360" s="128"/>
      <c r="ABW360" s="128"/>
      <c r="ABX360" s="128"/>
      <c r="ABY360" s="128"/>
      <c r="ABZ360" s="128"/>
      <c r="ACA360" s="128"/>
      <c r="ACB360" s="128"/>
      <c r="ACC360" s="128"/>
      <c r="ACD360" s="128"/>
      <c r="ACE360" s="128"/>
      <c r="ACF360" s="128"/>
      <c r="ACG360" s="128"/>
      <c r="ACH360" s="128"/>
      <c r="ACI360" s="128"/>
      <c r="ACJ360" s="128"/>
      <c r="ACK360" s="128"/>
      <c r="ACL360" s="128"/>
      <c r="ACM360" s="128"/>
      <c r="ACN360" s="128"/>
      <c r="ACO360" s="128"/>
      <c r="ACP360" s="128"/>
      <c r="ACQ360" s="128"/>
      <c r="ACR360" s="128"/>
      <c r="ACS360" s="128"/>
      <c r="ACT360" s="128"/>
      <c r="ACU360" s="128"/>
      <c r="ACV360" s="128"/>
      <c r="ACW360" s="128"/>
      <c r="ACX360" s="128"/>
      <c r="ACY360" s="128"/>
      <c r="ACZ360" s="128"/>
      <c r="ADA360" s="128"/>
      <c r="ADB360" s="128"/>
      <c r="ADC360" s="128"/>
      <c r="ADD360" s="128"/>
      <c r="ADE360" s="128"/>
      <c r="ADF360" s="128"/>
      <c r="ADG360" s="128"/>
      <c r="ADH360" s="128"/>
      <c r="ADI360" s="128"/>
      <c r="ADJ360" s="128"/>
      <c r="ADK360" s="128"/>
      <c r="ADL360" s="128"/>
      <c r="ADM360" s="128"/>
      <c r="ADN360" s="128"/>
      <c r="ADO360" s="128"/>
      <c r="ADP360" s="128"/>
      <c r="ADQ360" s="128"/>
      <c r="ADR360" s="128"/>
      <c r="ADS360" s="128"/>
      <c r="ADT360" s="128"/>
      <c r="ADU360" s="128"/>
      <c r="ADV360" s="128"/>
      <c r="ADW360" s="128"/>
      <c r="ADX360" s="128"/>
      <c r="ADY360" s="128"/>
      <c r="ADZ360" s="128"/>
      <c r="AEA360" s="128"/>
      <c r="AEB360" s="128"/>
      <c r="AEC360" s="128"/>
      <c r="AED360" s="128"/>
      <c r="AEE360" s="128"/>
      <c r="AEF360" s="128"/>
      <c r="AEG360" s="128"/>
      <c r="AEH360" s="128"/>
      <c r="AEI360" s="128"/>
      <c r="AEJ360" s="128"/>
      <c r="AEK360" s="128"/>
      <c r="AEL360" s="128"/>
      <c r="AEM360" s="128"/>
      <c r="AEN360" s="128"/>
      <c r="AEO360" s="128"/>
      <c r="AEP360" s="128"/>
      <c r="AEQ360" s="128"/>
      <c r="AER360" s="128"/>
      <c r="AES360" s="128"/>
      <c r="AET360" s="128"/>
      <c r="AEU360" s="128"/>
      <c r="AEV360" s="128"/>
      <c r="AEW360" s="128"/>
      <c r="AEX360" s="128"/>
      <c r="AEY360" s="128"/>
      <c r="AEZ360" s="128"/>
      <c r="AFA360" s="128"/>
      <c r="AFB360" s="128"/>
      <c r="AFC360" s="128"/>
      <c r="AFD360" s="128"/>
      <c r="AFE360" s="128"/>
      <c r="AFF360" s="128"/>
      <c r="AFG360" s="128"/>
      <c r="AFH360" s="128"/>
      <c r="AFI360" s="128"/>
      <c r="AFJ360" s="128"/>
      <c r="AFK360" s="128"/>
      <c r="AFL360" s="128"/>
      <c r="AFM360" s="128"/>
      <c r="AFN360" s="128"/>
      <c r="AFO360" s="128"/>
      <c r="AFP360" s="128"/>
      <c r="AFQ360" s="128"/>
      <c r="AFR360" s="128"/>
      <c r="AFS360" s="128"/>
      <c r="AFT360" s="128"/>
      <c r="AFU360" s="128"/>
      <c r="AFV360" s="128"/>
      <c r="AFW360" s="128"/>
      <c r="AFX360" s="128"/>
      <c r="AFY360" s="128"/>
      <c r="AFZ360" s="128"/>
      <c r="AGA360" s="128"/>
      <c r="AGB360" s="128"/>
      <c r="AGC360" s="128"/>
      <c r="AGD360" s="128"/>
      <c r="AGE360" s="128"/>
      <c r="AGF360" s="128"/>
      <c r="AGG360" s="128"/>
      <c r="AGH360" s="128"/>
      <c r="AGI360" s="128"/>
      <c r="AGJ360" s="128"/>
      <c r="AGK360" s="128"/>
      <c r="AGL360" s="128"/>
      <c r="AGM360" s="128"/>
      <c r="AGN360" s="128"/>
      <c r="AGO360" s="128"/>
      <c r="AGP360" s="128"/>
      <c r="AGQ360" s="128"/>
      <c r="AGR360" s="128"/>
      <c r="AGS360" s="128"/>
      <c r="AGT360" s="128"/>
      <c r="AGU360" s="128"/>
      <c r="AGV360" s="128"/>
      <c r="AGW360" s="128"/>
      <c r="AGX360" s="128"/>
      <c r="AGY360" s="128"/>
      <c r="AGZ360" s="128"/>
      <c r="AHA360" s="128"/>
      <c r="AHB360" s="128"/>
      <c r="AHC360" s="128"/>
      <c r="AHD360" s="128"/>
      <c r="AHE360" s="128"/>
      <c r="AHF360" s="128"/>
      <c r="AHG360" s="128"/>
      <c r="AHH360" s="128"/>
      <c r="AHI360" s="128"/>
      <c r="AHJ360" s="128"/>
      <c r="AHK360" s="128"/>
      <c r="AHL360" s="128"/>
      <c r="AHM360" s="128"/>
      <c r="AHN360" s="128"/>
      <c r="AHO360" s="128"/>
      <c r="AHP360" s="128"/>
      <c r="AHQ360" s="128"/>
      <c r="AHR360" s="128"/>
      <c r="AHS360" s="128"/>
      <c r="AHT360" s="128"/>
      <c r="AHU360" s="128"/>
      <c r="AHV360" s="128"/>
      <c r="AHW360" s="128"/>
      <c r="AHX360" s="128"/>
      <c r="AHY360" s="128"/>
      <c r="AHZ360" s="128"/>
      <c r="AIA360" s="128"/>
      <c r="AIB360" s="128"/>
      <c r="AIC360" s="128"/>
      <c r="AID360" s="128"/>
      <c r="AIE360" s="128"/>
      <c r="AIF360" s="128"/>
      <c r="AIG360" s="128"/>
      <c r="AIH360" s="128"/>
      <c r="AII360" s="128"/>
      <c r="AIJ360" s="128"/>
      <c r="AIK360" s="128"/>
      <c r="AIL360" s="128"/>
      <c r="AIM360" s="128"/>
      <c r="AIN360" s="128"/>
      <c r="AIO360" s="128"/>
      <c r="AIP360" s="128"/>
      <c r="AIQ360" s="128"/>
      <c r="AIR360" s="128"/>
      <c r="AIS360" s="128"/>
      <c r="AIT360" s="128"/>
      <c r="AIU360" s="128"/>
      <c r="AIV360" s="128"/>
      <c r="AIW360" s="128"/>
      <c r="AIX360" s="128"/>
      <c r="AIY360" s="128"/>
      <c r="AIZ360" s="128"/>
      <c r="AJA360" s="128"/>
      <c r="AJB360" s="128"/>
      <c r="AJC360" s="128"/>
      <c r="AJD360" s="128"/>
      <c r="AJE360" s="128"/>
      <c r="AJF360" s="128"/>
      <c r="AJG360" s="128"/>
      <c r="AJH360" s="128"/>
      <c r="AJI360" s="128"/>
      <c r="AJJ360" s="128"/>
      <c r="AJK360" s="128"/>
      <c r="AJL360" s="128"/>
      <c r="AJM360" s="128"/>
      <c r="AJN360" s="128"/>
      <c r="AJO360" s="128"/>
      <c r="AJP360" s="128"/>
      <c r="AJQ360" s="128"/>
      <c r="AJR360" s="128"/>
      <c r="AJS360" s="128"/>
      <c r="AJT360" s="128"/>
      <c r="AJU360" s="128"/>
      <c r="AJV360" s="128"/>
      <c r="AJW360" s="128"/>
      <c r="AJX360" s="128"/>
      <c r="AJY360" s="128"/>
      <c r="AJZ360" s="128"/>
      <c r="AKA360" s="128"/>
      <c r="AKB360" s="128"/>
      <c r="AKC360" s="128"/>
      <c r="AKD360" s="128"/>
      <c r="AKE360" s="128"/>
      <c r="AKF360" s="128"/>
      <c r="AKG360" s="128"/>
      <c r="AKH360" s="128"/>
      <c r="AKI360" s="128"/>
      <c r="AKJ360" s="128"/>
      <c r="AKK360" s="128"/>
      <c r="AKL360" s="128"/>
      <c r="AKM360" s="128"/>
      <c r="AKN360" s="128"/>
      <c r="AKO360" s="128"/>
      <c r="AKP360" s="128"/>
      <c r="AKQ360" s="128"/>
      <c r="AKR360" s="128"/>
      <c r="AKS360" s="128"/>
      <c r="AKT360" s="128"/>
      <c r="AKU360" s="128"/>
      <c r="AKV360" s="128"/>
      <c r="AKW360" s="128"/>
      <c r="AKX360" s="128"/>
      <c r="AKY360" s="128"/>
      <c r="AKZ360" s="128"/>
      <c r="ALA360" s="128"/>
      <c r="ALB360" s="128"/>
      <c r="ALC360" s="128"/>
      <c r="ALD360" s="128"/>
      <c r="ALE360" s="128"/>
      <c r="ALF360" s="128"/>
      <c r="ALG360" s="128"/>
      <c r="ALH360" s="128"/>
      <c r="ALI360" s="128"/>
      <c r="ALJ360" s="128"/>
      <c r="ALK360" s="128"/>
      <c r="ALL360" s="128"/>
      <c r="ALM360" s="128"/>
      <c r="ALN360" s="128"/>
      <c r="ALO360" s="128"/>
      <c r="ALP360" s="128"/>
      <c r="ALQ360" s="128"/>
      <c r="ALR360" s="128"/>
      <c r="ALS360" s="128"/>
      <c r="ALT360" s="128"/>
      <c r="ALU360" s="128"/>
      <c r="ALV360" s="128"/>
      <c r="ALW360" s="128"/>
      <c r="ALX360" s="128"/>
      <c r="ALY360" s="128"/>
      <c r="ALZ360" s="128"/>
      <c r="AMA360" s="128"/>
      <c r="AMB360" s="128"/>
      <c r="AMC360" s="128"/>
      <c r="AMD360" s="128"/>
      <c r="AME360" s="128"/>
      <c r="AMF360" s="128"/>
      <c r="AMG360" s="128"/>
      <c r="AMH360" s="128"/>
    </row>
    <row r="361" spans="1:1022" x14ac:dyDescent="0.3">
      <c r="A361" s="129" t="s">
        <v>155</v>
      </c>
      <c r="B361" s="128" t="s">
        <v>156</v>
      </c>
      <c r="C361" s="13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  <c r="BJ361" s="128"/>
      <c r="BK361" s="128"/>
      <c r="BL361" s="128"/>
      <c r="BM361" s="128"/>
      <c r="BN361" s="128"/>
      <c r="BO361" s="128"/>
      <c r="BP361" s="128"/>
      <c r="BQ361" s="128"/>
      <c r="BR361" s="128"/>
      <c r="BS361" s="128"/>
      <c r="BT361" s="128"/>
      <c r="BU361" s="128"/>
      <c r="BV361" s="128"/>
      <c r="BW361" s="128"/>
      <c r="BX361" s="128"/>
      <c r="BY361" s="128"/>
      <c r="BZ361" s="128"/>
      <c r="CA361" s="128"/>
      <c r="CB361" s="128"/>
      <c r="CC361" s="128"/>
      <c r="CD361" s="128"/>
      <c r="CE361" s="128"/>
      <c r="CF361" s="128"/>
      <c r="CG361" s="128"/>
      <c r="CH361" s="128"/>
      <c r="CI361" s="128"/>
      <c r="CJ361" s="128"/>
      <c r="CK361" s="128"/>
      <c r="CL361" s="128"/>
      <c r="CM361" s="128"/>
      <c r="CN361" s="128"/>
      <c r="CO361" s="128"/>
      <c r="CP361" s="128"/>
      <c r="CQ361" s="128"/>
      <c r="CR361" s="128"/>
      <c r="CS361" s="128"/>
      <c r="CT361" s="128"/>
      <c r="CU361" s="128"/>
      <c r="CV361" s="128"/>
      <c r="CW361" s="128"/>
      <c r="CX361" s="128"/>
      <c r="CY361" s="128"/>
      <c r="CZ361" s="128"/>
      <c r="DA361" s="128"/>
      <c r="DB361" s="128"/>
      <c r="DC361" s="128"/>
      <c r="DD361" s="128"/>
      <c r="DE361" s="128"/>
      <c r="DF361" s="128"/>
      <c r="DG361" s="128"/>
      <c r="DH361" s="128"/>
      <c r="DI361" s="128"/>
      <c r="DJ361" s="128"/>
      <c r="DK361" s="128"/>
      <c r="DL361" s="128"/>
      <c r="DM361" s="128"/>
      <c r="DN361" s="128"/>
      <c r="DO361" s="128"/>
      <c r="DP361" s="128"/>
      <c r="DQ361" s="128"/>
      <c r="DR361" s="128"/>
      <c r="DS361" s="128"/>
      <c r="DT361" s="128"/>
      <c r="DU361" s="128"/>
      <c r="DV361" s="128"/>
      <c r="DW361" s="128"/>
      <c r="DX361" s="128"/>
      <c r="DY361" s="128"/>
      <c r="DZ361" s="128"/>
      <c r="EA361" s="128"/>
      <c r="EB361" s="128"/>
      <c r="EC361" s="128"/>
      <c r="ED361" s="128"/>
      <c r="EE361" s="128"/>
      <c r="EF361" s="128"/>
      <c r="EG361" s="128"/>
      <c r="EH361" s="128"/>
      <c r="EI361" s="128"/>
      <c r="EJ361" s="128"/>
      <c r="EK361" s="128"/>
      <c r="EL361" s="128"/>
      <c r="EM361" s="128"/>
      <c r="EN361" s="128"/>
      <c r="EO361" s="128"/>
      <c r="EP361" s="128"/>
      <c r="EQ361" s="128"/>
      <c r="ER361" s="128"/>
      <c r="ES361" s="128"/>
      <c r="ET361" s="128"/>
      <c r="EU361" s="128"/>
      <c r="EV361" s="128"/>
      <c r="EW361" s="128"/>
      <c r="EX361" s="128"/>
      <c r="EY361" s="128"/>
      <c r="EZ361" s="128"/>
      <c r="FA361" s="128"/>
      <c r="FB361" s="128"/>
      <c r="FC361" s="128"/>
      <c r="FD361" s="128"/>
      <c r="FE361" s="128"/>
      <c r="FF361" s="128"/>
      <c r="FG361" s="128"/>
      <c r="FH361" s="128"/>
      <c r="FI361" s="128"/>
      <c r="FJ361" s="128"/>
      <c r="FK361" s="128"/>
      <c r="FL361" s="128"/>
      <c r="FM361" s="128"/>
      <c r="FN361" s="128"/>
      <c r="FO361" s="128"/>
      <c r="FP361" s="128"/>
      <c r="FQ361" s="128"/>
      <c r="FR361" s="128"/>
      <c r="FS361" s="128"/>
      <c r="FT361" s="128"/>
      <c r="FU361" s="128"/>
      <c r="FV361" s="128"/>
      <c r="FW361" s="128"/>
      <c r="FX361" s="128"/>
      <c r="FY361" s="128"/>
      <c r="FZ361" s="128"/>
      <c r="GA361" s="128"/>
      <c r="GB361" s="128"/>
      <c r="GC361" s="128"/>
      <c r="GD361" s="128"/>
      <c r="GE361" s="128"/>
      <c r="GF361" s="128"/>
      <c r="GG361" s="128"/>
      <c r="GH361" s="128"/>
      <c r="GI361" s="128"/>
      <c r="GJ361" s="128"/>
      <c r="GK361" s="128"/>
      <c r="GL361" s="128"/>
      <c r="GM361" s="128"/>
      <c r="GN361" s="128"/>
      <c r="GO361" s="128"/>
      <c r="GP361" s="128"/>
      <c r="GQ361" s="128"/>
      <c r="GR361" s="128"/>
      <c r="GS361" s="128"/>
      <c r="GT361" s="128"/>
      <c r="GU361" s="128"/>
      <c r="GV361" s="128"/>
      <c r="GW361" s="128"/>
      <c r="GX361" s="128"/>
      <c r="GY361" s="128"/>
      <c r="GZ361" s="128"/>
      <c r="HA361" s="128"/>
      <c r="HB361" s="128"/>
      <c r="HC361" s="128"/>
      <c r="HD361" s="128"/>
      <c r="HE361" s="128"/>
      <c r="HF361" s="128"/>
      <c r="HG361" s="128"/>
      <c r="HH361" s="128"/>
      <c r="HI361" s="128"/>
      <c r="HJ361" s="128"/>
      <c r="HK361" s="128"/>
      <c r="HL361" s="128"/>
      <c r="HM361" s="128"/>
      <c r="HN361" s="128"/>
      <c r="HO361" s="128"/>
      <c r="HP361" s="128"/>
      <c r="HQ361" s="128"/>
      <c r="HR361" s="128"/>
      <c r="HS361" s="128"/>
      <c r="HT361" s="128"/>
      <c r="HU361" s="128"/>
      <c r="HV361" s="128"/>
      <c r="HW361" s="128"/>
      <c r="HX361" s="128"/>
      <c r="HY361" s="128"/>
      <c r="HZ361" s="128"/>
      <c r="IA361" s="128"/>
      <c r="IB361" s="128"/>
      <c r="IC361" s="128"/>
      <c r="ID361" s="128"/>
      <c r="IE361" s="128"/>
      <c r="IF361" s="128"/>
      <c r="IG361" s="128"/>
      <c r="IH361" s="128"/>
      <c r="II361" s="128"/>
      <c r="IJ361" s="128"/>
      <c r="IK361" s="128"/>
      <c r="IL361" s="128"/>
      <c r="IM361" s="128"/>
      <c r="IN361" s="128"/>
      <c r="IO361" s="128"/>
      <c r="IP361" s="128"/>
      <c r="IQ361" s="128"/>
      <c r="IR361" s="128"/>
      <c r="IS361" s="128"/>
      <c r="IT361" s="128"/>
      <c r="IU361" s="128"/>
      <c r="IV361" s="128"/>
      <c r="IW361" s="128"/>
      <c r="IX361" s="128"/>
      <c r="IY361" s="128"/>
      <c r="IZ361" s="128"/>
      <c r="JA361" s="128"/>
      <c r="JB361" s="128"/>
      <c r="JC361" s="128"/>
      <c r="JD361" s="128"/>
      <c r="JE361" s="128"/>
      <c r="JF361" s="128"/>
      <c r="JG361" s="128"/>
      <c r="JH361" s="128"/>
      <c r="JI361" s="128"/>
      <c r="JJ361" s="128"/>
      <c r="JK361" s="128"/>
      <c r="JL361" s="128"/>
      <c r="JM361" s="128"/>
      <c r="JN361" s="128"/>
      <c r="JO361" s="128"/>
      <c r="JP361" s="128"/>
      <c r="JQ361" s="128"/>
      <c r="JR361" s="128"/>
      <c r="JS361" s="128"/>
      <c r="JT361" s="128"/>
      <c r="JU361" s="128"/>
      <c r="JV361" s="128"/>
      <c r="JW361" s="128"/>
      <c r="JX361" s="128"/>
      <c r="JY361" s="128"/>
      <c r="JZ361" s="128"/>
      <c r="KA361" s="128"/>
      <c r="KB361" s="128"/>
      <c r="KC361" s="128"/>
      <c r="KD361" s="128"/>
      <c r="KE361" s="128"/>
      <c r="KF361" s="128"/>
      <c r="KG361" s="128"/>
      <c r="KH361" s="128"/>
      <c r="KI361" s="128"/>
      <c r="KJ361" s="128"/>
      <c r="KK361" s="128"/>
      <c r="KL361" s="128"/>
      <c r="KM361" s="128"/>
      <c r="KN361" s="128"/>
      <c r="KO361" s="128"/>
      <c r="KP361" s="128"/>
      <c r="KQ361" s="128"/>
      <c r="KR361" s="128"/>
      <c r="KS361" s="128"/>
      <c r="KT361" s="128"/>
      <c r="KU361" s="128"/>
      <c r="KV361" s="128"/>
      <c r="KW361" s="128"/>
      <c r="KX361" s="128"/>
      <c r="KY361" s="128"/>
      <c r="KZ361" s="128"/>
      <c r="LA361" s="128"/>
      <c r="LB361" s="128"/>
      <c r="LC361" s="128"/>
      <c r="LD361" s="128"/>
      <c r="LE361" s="128"/>
      <c r="LF361" s="128"/>
      <c r="LG361" s="128"/>
      <c r="LH361" s="128"/>
      <c r="LI361" s="128"/>
      <c r="LJ361" s="128"/>
      <c r="LK361" s="128"/>
      <c r="LL361" s="128"/>
      <c r="LM361" s="128"/>
      <c r="LN361" s="128"/>
      <c r="LO361" s="128"/>
      <c r="LP361" s="128"/>
      <c r="LQ361" s="128"/>
      <c r="LR361" s="128"/>
      <c r="LS361" s="128"/>
      <c r="LT361" s="128"/>
      <c r="LU361" s="128"/>
      <c r="LV361" s="128"/>
      <c r="LW361" s="128"/>
      <c r="LX361" s="128"/>
      <c r="LY361" s="128"/>
      <c r="LZ361" s="128"/>
      <c r="MA361" s="128"/>
      <c r="MB361" s="128"/>
      <c r="MC361" s="128"/>
      <c r="MD361" s="128"/>
      <c r="ME361" s="128"/>
      <c r="MF361" s="128"/>
      <c r="MG361" s="128"/>
      <c r="MH361" s="128"/>
      <c r="MI361" s="128"/>
      <c r="MJ361" s="128"/>
      <c r="MK361" s="128"/>
      <c r="ML361" s="128"/>
      <c r="MM361" s="128"/>
      <c r="MN361" s="128"/>
      <c r="MO361" s="128"/>
      <c r="MP361" s="128"/>
      <c r="MQ361" s="128"/>
      <c r="MR361" s="128"/>
      <c r="MS361" s="128"/>
      <c r="MT361" s="128"/>
      <c r="MU361" s="128"/>
      <c r="MV361" s="128"/>
      <c r="MW361" s="128"/>
      <c r="MX361" s="128"/>
      <c r="MY361" s="128"/>
      <c r="MZ361" s="128"/>
      <c r="NA361" s="128"/>
      <c r="NB361" s="128"/>
      <c r="NC361" s="128"/>
      <c r="ND361" s="128"/>
      <c r="NE361" s="128"/>
      <c r="NF361" s="128"/>
      <c r="NG361" s="128"/>
      <c r="NH361" s="128"/>
      <c r="NI361" s="128"/>
      <c r="NJ361" s="128"/>
      <c r="NK361" s="128"/>
      <c r="NL361" s="128"/>
      <c r="NM361" s="128"/>
      <c r="NN361" s="128"/>
      <c r="NO361" s="128"/>
      <c r="NP361" s="128"/>
      <c r="NQ361" s="128"/>
      <c r="NR361" s="128"/>
      <c r="NS361" s="128"/>
      <c r="NT361" s="128"/>
      <c r="NU361" s="128"/>
      <c r="NV361" s="128"/>
      <c r="NW361" s="128"/>
      <c r="NX361" s="128"/>
      <c r="NY361" s="128"/>
      <c r="NZ361" s="128"/>
      <c r="OA361" s="128"/>
      <c r="OB361" s="128"/>
      <c r="OC361" s="128"/>
      <c r="OD361" s="128"/>
      <c r="OE361" s="128"/>
      <c r="OF361" s="128"/>
      <c r="OG361" s="128"/>
      <c r="OH361" s="128"/>
      <c r="OI361" s="128"/>
      <c r="OJ361" s="128"/>
      <c r="OK361" s="128"/>
      <c r="OL361" s="128"/>
      <c r="OM361" s="128"/>
      <c r="ON361" s="128"/>
      <c r="OO361" s="128"/>
      <c r="OP361" s="128"/>
      <c r="OQ361" s="128"/>
      <c r="OR361" s="128"/>
      <c r="OS361" s="128"/>
      <c r="OT361" s="128"/>
      <c r="OU361" s="128"/>
      <c r="OV361" s="128"/>
      <c r="OW361" s="128"/>
      <c r="OX361" s="128"/>
      <c r="OY361" s="128"/>
      <c r="OZ361" s="128"/>
      <c r="PA361" s="128"/>
      <c r="PB361" s="128"/>
      <c r="PC361" s="128"/>
      <c r="PD361" s="128"/>
      <c r="PE361" s="128"/>
      <c r="PF361" s="128"/>
      <c r="PG361" s="128"/>
      <c r="PH361" s="128"/>
      <c r="PI361" s="128"/>
      <c r="PJ361" s="128"/>
      <c r="PK361" s="128"/>
      <c r="PL361" s="128"/>
      <c r="PM361" s="128"/>
      <c r="PN361" s="128"/>
      <c r="PO361" s="128"/>
      <c r="PP361" s="128"/>
      <c r="PQ361" s="128"/>
      <c r="PR361" s="128"/>
      <c r="PS361" s="128"/>
      <c r="PT361" s="128"/>
      <c r="PU361" s="128"/>
      <c r="PV361" s="128"/>
      <c r="PW361" s="128"/>
      <c r="PX361" s="128"/>
      <c r="PY361" s="128"/>
      <c r="PZ361" s="128"/>
      <c r="QA361" s="128"/>
      <c r="QB361" s="128"/>
      <c r="QC361" s="128"/>
      <c r="QD361" s="128"/>
      <c r="QE361" s="128"/>
      <c r="QF361" s="128"/>
      <c r="QG361" s="128"/>
      <c r="QH361" s="128"/>
      <c r="QI361" s="128"/>
      <c r="QJ361" s="128"/>
      <c r="QK361" s="128"/>
      <c r="QL361" s="128"/>
      <c r="QM361" s="128"/>
      <c r="QN361" s="128"/>
      <c r="QO361" s="128"/>
      <c r="QP361" s="128"/>
      <c r="QQ361" s="128"/>
      <c r="QR361" s="128"/>
      <c r="QS361" s="128"/>
      <c r="QT361" s="128"/>
      <c r="QU361" s="128"/>
      <c r="QV361" s="128"/>
      <c r="QW361" s="128"/>
      <c r="QX361" s="128"/>
      <c r="QY361" s="128"/>
      <c r="QZ361" s="128"/>
      <c r="RA361" s="128"/>
      <c r="RB361" s="128"/>
      <c r="RC361" s="128"/>
      <c r="RD361" s="128"/>
      <c r="RE361" s="128"/>
      <c r="RF361" s="128"/>
      <c r="RG361" s="128"/>
      <c r="RH361" s="128"/>
      <c r="RI361" s="128"/>
      <c r="RJ361" s="128"/>
      <c r="RK361" s="128"/>
      <c r="RL361" s="128"/>
      <c r="RM361" s="128"/>
      <c r="RN361" s="128"/>
      <c r="RO361" s="128"/>
      <c r="RP361" s="128"/>
      <c r="RQ361" s="128"/>
      <c r="RR361" s="128"/>
      <c r="RS361" s="128"/>
      <c r="RT361" s="128"/>
      <c r="RU361" s="128"/>
      <c r="RV361" s="128"/>
      <c r="RW361" s="128"/>
      <c r="RX361" s="128"/>
      <c r="RY361" s="128"/>
      <c r="RZ361" s="128"/>
      <c r="SA361" s="128"/>
      <c r="SB361" s="128"/>
      <c r="SC361" s="128"/>
      <c r="SD361" s="128"/>
      <c r="SE361" s="128"/>
      <c r="SF361" s="128"/>
      <c r="SG361" s="128"/>
      <c r="SH361" s="128"/>
      <c r="SI361" s="128"/>
      <c r="SJ361" s="128"/>
      <c r="SK361" s="128"/>
      <c r="SL361" s="128"/>
      <c r="SM361" s="128"/>
      <c r="SN361" s="128"/>
      <c r="SO361" s="128"/>
      <c r="SP361" s="128"/>
      <c r="SQ361" s="128"/>
      <c r="SR361" s="128"/>
      <c r="SS361" s="128"/>
      <c r="ST361" s="128"/>
      <c r="SU361" s="128"/>
      <c r="SV361" s="128"/>
      <c r="SW361" s="128"/>
      <c r="SX361" s="128"/>
      <c r="SY361" s="128"/>
      <c r="SZ361" s="128"/>
      <c r="TA361" s="128"/>
      <c r="TB361" s="128"/>
      <c r="TC361" s="128"/>
      <c r="TD361" s="128"/>
      <c r="TE361" s="128"/>
      <c r="TF361" s="128"/>
      <c r="TG361" s="128"/>
      <c r="TH361" s="128"/>
      <c r="TI361" s="128"/>
      <c r="TJ361" s="128"/>
      <c r="TK361" s="128"/>
      <c r="TL361" s="128"/>
      <c r="TM361" s="128"/>
      <c r="TN361" s="128"/>
      <c r="TO361" s="128"/>
      <c r="TP361" s="128"/>
      <c r="TQ361" s="128"/>
      <c r="TR361" s="128"/>
      <c r="TS361" s="128"/>
      <c r="TT361" s="128"/>
      <c r="TU361" s="128"/>
      <c r="TV361" s="128"/>
      <c r="TW361" s="128"/>
      <c r="TX361" s="128"/>
      <c r="TY361" s="128"/>
      <c r="TZ361" s="128"/>
      <c r="UA361" s="128"/>
      <c r="UB361" s="128"/>
      <c r="UC361" s="128"/>
      <c r="UD361" s="128"/>
      <c r="UE361" s="128"/>
      <c r="UF361" s="128"/>
      <c r="UG361" s="128"/>
      <c r="UH361" s="128"/>
      <c r="UI361" s="128"/>
      <c r="UJ361" s="128"/>
      <c r="UK361" s="128"/>
      <c r="UL361" s="128"/>
      <c r="UM361" s="128"/>
      <c r="UN361" s="128"/>
      <c r="UO361" s="128"/>
      <c r="UP361" s="128"/>
      <c r="UQ361" s="128"/>
      <c r="UR361" s="128"/>
      <c r="US361" s="128"/>
      <c r="UT361" s="128"/>
      <c r="UU361" s="128"/>
      <c r="UV361" s="128"/>
      <c r="UW361" s="128"/>
      <c r="UX361" s="128"/>
      <c r="UY361" s="128"/>
      <c r="UZ361" s="128"/>
      <c r="VA361" s="128"/>
      <c r="VB361" s="128"/>
      <c r="VC361" s="128"/>
      <c r="VD361" s="128"/>
      <c r="VE361" s="128"/>
      <c r="VF361" s="128"/>
      <c r="VG361" s="128"/>
      <c r="VH361" s="128"/>
      <c r="VI361" s="128"/>
      <c r="VJ361" s="128"/>
      <c r="VK361" s="128"/>
      <c r="VL361" s="128"/>
      <c r="VM361" s="128"/>
      <c r="VN361" s="128"/>
      <c r="VO361" s="128"/>
      <c r="VP361" s="128"/>
      <c r="VQ361" s="128"/>
      <c r="VR361" s="128"/>
      <c r="VS361" s="128"/>
      <c r="VT361" s="128"/>
      <c r="VU361" s="128"/>
      <c r="VV361" s="128"/>
      <c r="VW361" s="128"/>
      <c r="VX361" s="128"/>
      <c r="VY361" s="128"/>
      <c r="VZ361" s="128"/>
      <c r="WA361" s="128"/>
      <c r="WB361" s="128"/>
      <c r="WC361" s="128"/>
      <c r="WD361" s="128"/>
      <c r="WE361" s="128"/>
      <c r="WF361" s="128"/>
      <c r="WG361" s="128"/>
      <c r="WH361" s="128"/>
      <c r="WI361" s="128"/>
      <c r="WJ361" s="128"/>
      <c r="WK361" s="128"/>
      <c r="WL361" s="128"/>
      <c r="WM361" s="128"/>
      <c r="WN361" s="128"/>
      <c r="WO361" s="128"/>
      <c r="WP361" s="128"/>
      <c r="WQ361" s="128"/>
      <c r="WR361" s="128"/>
      <c r="WS361" s="128"/>
      <c r="WT361" s="128"/>
      <c r="WU361" s="128"/>
      <c r="WV361" s="128"/>
      <c r="WW361" s="128"/>
      <c r="WX361" s="128"/>
      <c r="WY361" s="128"/>
      <c r="WZ361" s="128"/>
      <c r="XA361" s="128"/>
      <c r="XB361" s="128"/>
      <c r="XC361" s="128"/>
      <c r="XD361" s="128"/>
      <c r="XE361" s="128"/>
      <c r="XF361" s="128"/>
      <c r="XG361" s="128"/>
      <c r="XH361" s="128"/>
      <c r="XI361" s="128"/>
      <c r="XJ361" s="128"/>
      <c r="XK361" s="128"/>
      <c r="XL361" s="128"/>
      <c r="XM361" s="128"/>
      <c r="XN361" s="128"/>
      <c r="XO361" s="128"/>
      <c r="XP361" s="128"/>
      <c r="XQ361" s="128"/>
      <c r="XR361" s="128"/>
      <c r="XS361" s="128"/>
      <c r="XT361" s="128"/>
      <c r="XU361" s="128"/>
      <c r="XV361" s="128"/>
      <c r="XW361" s="128"/>
      <c r="XX361" s="128"/>
      <c r="XY361" s="128"/>
      <c r="XZ361" s="128"/>
      <c r="YA361" s="128"/>
      <c r="YB361" s="128"/>
      <c r="YC361" s="128"/>
      <c r="YD361" s="128"/>
      <c r="YE361" s="128"/>
      <c r="YF361" s="128"/>
      <c r="YG361" s="128"/>
      <c r="YH361" s="128"/>
      <c r="YI361" s="128"/>
      <c r="YJ361" s="128"/>
      <c r="YK361" s="128"/>
      <c r="YL361" s="128"/>
      <c r="YM361" s="128"/>
      <c r="YN361" s="128"/>
      <c r="YO361" s="128"/>
      <c r="YP361" s="128"/>
      <c r="YQ361" s="128"/>
      <c r="YR361" s="128"/>
      <c r="YS361" s="128"/>
      <c r="YT361" s="128"/>
      <c r="YU361" s="128"/>
      <c r="YV361" s="128"/>
      <c r="YW361" s="128"/>
      <c r="YX361" s="128"/>
      <c r="YY361" s="128"/>
      <c r="YZ361" s="128"/>
      <c r="ZA361" s="128"/>
      <c r="ZB361" s="128"/>
      <c r="ZC361" s="128"/>
      <c r="ZD361" s="128"/>
      <c r="ZE361" s="128"/>
      <c r="ZF361" s="128"/>
      <c r="ZG361" s="128"/>
      <c r="ZH361" s="128"/>
      <c r="ZI361" s="128"/>
      <c r="ZJ361" s="128"/>
      <c r="ZK361" s="128"/>
      <c r="ZL361" s="128"/>
      <c r="ZM361" s="128"/>
      <c r="ZN361" s="128"/>
      <c r="ZO361" s="128"/>
      <c r="ZP361" s="128"/>
      <c r="ZQ361" s="128"/>
      <c r="ZR361" s="128"/>
      <c r="ZS361" s="128"/>
      <c r="ZT361" s="128"/>
      <c r="ZU361" s="128"/>
      <c r="ZV361" s="128"/>
      <c r="ZW361" s="128"/>
      <c r="ZX361" s="128"/>
      <c r="ZY361" s="128"/>
      <c r="ZZ361" s="128"/>
      <c r="AAA361" s="128"/>
      <c r="AAB361" s="128"/>
      <c r="AAC361" s="128"/>
      <c r="AAD361" s="128"/>
      <c r="AAE361" s="128"/>
      <c r="AAF361" s="128"/>
      <c r="AAG361" s="128"/>
      <c r="AAH361" s="128"/>
      <c r="AAI361" s="128"/>
      <c r="AAJ361" s="128"/>
      <c r="AAK361" s="128"/>
      <c r="AAL361" s="128"/>
      <c r="AAM361" s="128"/>
      <c r="AAN361" s="128"/>
      <c r="AAO361" s="128"/>
      <c r="AAP361" s="128"/>
      <c r="AAQ361" s="128"/>
      <c r="AAR361" s="128"/>
      <c r="AAS361" s="128"/>
      <c r="AAT361" s="128"/>
      <c r="AAU361" s="128"/>
      <c r="AAV361" s="128"/>
      <c r="AAW361" s="128"/>
      <c r="AAX361" s="128"/>
      <c r="AAY361" s="128"/>
      <c r="AAZ361" s="128"/>
      <c r="ABA361" s="128"/>
      <c r="ABB361" s="128"/>
      <c r="ABC361" s="128"/>
      <c r="ABD361" s="128"/>
      <c r="ABE361" s="128"/>
      <c r="ABF361" s="128"/>
      <c r="ABG361" s="128"/>
      <c r="ABH361" s="128"/>
      <c r="ABI361" s="128"/>
      <c r="ABJ361" s="128"/>
      <c r="ABK361" s="128"/>
      <c r="ABL361" s="128"/>
      <c r="ABM361" s="128"/>
      <c r="ABN361" s="128"/>
      <c r="ABO361" s="128"/>
      <c r="ABP361" s="128"/>
      <c r="ABQ361" s="128"/>
      <c r="ABR361" s="128"/>
      <c r="ABS361" s="128"/>
      <c r="ABT361" s="128"/>
      <c r="ABU361" s="128"/>
      <c r="ABV361" s="128"/>
      <c r="ABW361" s="128"/>
      <c r="ABX361" s="128"/>
      <c r="ABY361" s="128"/>
      <c r="ABZ361" s="128"/>
      <c r="ACA361" s="128"/>
      <c r="ACB361" s="128"/>
      <c r="ACC361" s="128"/>
      <c r="ACD361" s="128"/>
      <c r="ACE361" s="128"/>
      <c r="ACF361" s="128"/>
      <c r="ACG361" s="128"/>
      <c r="ACH361" s="128"/>
      <c r="ACI361" s="128"/>
      <c r="ACJ361" s="128"/>
      <c r="ACK361" s="128"/>
      <c r="ACL361" s="128"/>
      <c r="ACM361" s="128"/>
      <c r="ACN361" s="128"/>
      <c r="ACO361" s="128"/>
      <c r="ACP361" s="128"/>
      <c r="ACQ361" s="128"/>
      <c r="ACR361" s="128"/>
      <c r="ACS361" s="128"/>
      <c r="ACT361" s="128"/>
      <c r="ACU361" s="128"/>
      <c r="ACV361" s="128"/>
      <c r="ACW361" s="128"/>
      <c r="ACX361" s="128"/>
      <c r="ACY361" s="128"/>
      <c r="ACZ361" s="128"/>
      <c r="ADA361" s="128"/>
      <c r="ADB361" s="128"/>
      <c r="ADC361" s="128"/>
      <c r="ADD361" s="128"/>
      <c r="ADE361" s="128"/>
      <c r="ADF361" s="128"/>
      <c r="ADG361" s="128"/>
      <c r="ADH361" s="128"/>
      <c r="ADI361" s="128"/>
      <c r="ADJ361" s="128"/>
      <c r="ADK361" s="128"/>
      <c r="ADL361" s="128"/>
      <c r="ADM361" s="128"/>
      <c r="ADN361" s="128"/>
      <c r="ADO361" s="128"/>
      <c r="ADP361" s="128"/>
      <c r="ADQ361" s="128"/>
      <c r="ADR361" s="128"/>
      <c r="ADS361" s="128"/>
      <c r="ADT361" s="128"/>
      <c r="ADU361" s="128"/>
      <c r="ADV361" s="128"/>
      <c r="ADW361" s="128"/>
      <c r="ADX361" s="128"/>
      <c r="ADY361" s="128"/>
      <c r="ADZ361" s="128"/>
      <c r="AEA361" s="128"/>
      <c r="AEB361" s="128"/>
      <c r="AEC361" s="128"/>
      <c r="AED361" s="128"/>
      <c r="AEE361" s="128"/>
      <c r="AEF361" s="128"/>
      <c r="AEG361" s="128"/>
      <c r="AEH361" s="128"/>
      <c r="AEI361" s="128"/>
      <c r="AEJ361" s="128"/>
      <c r="AEK361" s="128"/>
      <c r="AEL361" s="128"/>
      <c r="AEM361" s="128"/>
      <c r="AEN361" s="128"/>
      <c r="AEO361" s="128"/>
      <c r="AEP361" s="128"/>
      <c r="AEQ361" s="128"/>
      <c r="AER361" s="128"/>
      <c r="AES361" s="128"/>
      <c r="AET361" s="128"/>
      <c r="AEU361" s="128"/>
      <c r="AEV361" s="128"/>
      <c r="AEW361" s="128"/>
      <c r="AEX361" s="128"/>
      <c r="AEY361" s="128"/>
      <c r="AEZ361" s="128"/>
      <c r="AFA361" s="128"/>
      <c r="AFB361" s="128"/>
      <c r="AFC361" s="128"/>
      <c r="AFD361" s="128"/>
      <c r="AFE361" s="128"/>
      <c r="AFF361" s="128"/>
      <c r="AFG361" s="128"/>
      <c r="AFH361" s="128"/>
      <c r="AFI361" s="128"/>
      <c r="AFJ361" s="128"/>
      <c r="AFK361" s="128"/>
      <c r="AFL361" s="128"/>
      <c r="AFM361" s="128"/>
      <c r="AFN361" s="128"/>
      <c r="AFO361" s="128"/>
      <c r="AFP361" s="128"/>
      <c r="AFQ361" s="128"/>
      <c r="AFR361" s="128"/>
      <c r="AFS361" s="128"/>
      <c r="AFT361" s="128"/>
      <c r="AFU361" s="128"/>
      <c r="AFV361" s="128"/>
      <c r="AFW361" s="128"/>
      <c r="AFX361" s="128"/>
      <c r="AFY361" s="128"/>
      <c r="AFZ361" s="128"/>
      <c r="AGA361" s="128"/>
      <c r="AGB361" s="128"/>
      <c r="AGC361" s="128"/>
      <c r="AGD361" s="128"/>
      <c r="AGE361" s="128"/>
      <c r="AGF361" s="128"/>
      <c r="AGG361" s="128"/>
      <c r="AGH361" s="128"/>
      <c r="AGI361" s="128"/>
      <c r="AGJ361" s="128"/>
      <c r="AGK361" s="128"/>
      <c r="AGL361" s="128"/>
      <c r="AGM361" s="128"/>
      <c r="AGN361" s="128"/>
      <c r="AGO361" s="128"/>
      <c r="AGP361" s="128"/>
      <c r="AGQ361" s="128"/>
      <c r="AGR361" s="128"/>
      <c r="AGS361" s="128"/>
      <c r="AGT361" s="128"/>
      <c r="AGU361" s="128"/>
      <c r="AGV361" s="128"/>
      <c r="AGW361" s="128"/>
      <c r="AGX361" s="128"/>
      <c r="AGY361" s="128"/>
      <c r="AGZ361" s="128"/>
      <c r="AHA361" s="128"/>
      <c r="AHB361" s="128"/>
      <c r="AHC361" s="128"/>
      <c r="AHD361" s="128"/>
      <c r="AHE361" s="128"/>
      <c r="AHF361" s="128"/>
      <c r="AHG361" s="128"/>
      <c r="AHH361" s="128"/>
      <c r="AHI361" s="128"/>
      <c r="AHJ361" s="128"/>
      <c r="AHK361" s="128"/>
      <c r="AHL361" s="128"/>
      <c r="AHM361" s="128"/>
      <c r="AHN361" s="128"/>
      <c r="AHO361" s="128"/>
      <c r="AHP361" s="128"/>
      <c r="AHQ361" s="128"/>
      <c r="AHR361" s="128"/>
      <c r="AHS361" s="128"/>
      <c r="AHT361" s="128"/>
      <c r="AHU361" s="128"/>
      <c r="AHV361" s="128"/>
      <c r="AHW361" s="128"/>
      <c r="AHX361" s="128"/>
      <c r="AHY361" s="128"/>
      <c r="AHZ361" s="128"/>
      <c r="AIA361" s="128"/>
      <c r="AIB361" s="128"/>
      <c r="AIC361" s="128"/>
      <c r="AID361" s="128"/>
      <c r="AIE361" s="128"/>
      <c r="AIF361" s="128"/>
      <c r="AIG361" s="128"/>
      <c r="AIH361" s="128"/>
      <c r="AII361" s="128"/>
      <c r="AIJ361" s="128"/>
      <c r="AIK361" s="128"/>
      <c r="AIL361" s="128"/>
      <c r="AIM361" s="128"/>
      <c r="AIN361" s="128"/>
      <c r="AIO361" s="128"/>
      <c r="AIP361" s="128"/>
      <c r="AIQ361" s="128"/>
      <c r="AIR361" s="128"/>
      <c r="AIS361" s="128"/>
      <c r="AIT361" s="128"/>
      <c r="AIU361" s="128"/>
      <c r="AIV361" s="128"/>
      <c r="AIW361" s="128"/>
      <c r="AIX361" s="128"/>
      <c r="AIY361" s="128"/>
      <c r="AIZ361" s="128"/>
      <c r="AJA361" s="128"/>
      <c r="AJB361" s="128"/>
      <c r="AJC361" s="128"/>
      <c r="AJD361" s="128"/>
      <c r="AJE361" s="128"/>
      <c r="AJF361" s="128"/>
      <c r="AJG361" s="128"/>
      <c r="AJH361" s="128"/>
      <c r="AJI361" s="128"/>
      <c r="AJJ361" s="128"/>
      <c r="AJK361" s="128"/>
      <c r="AJL361" s="128"/>
      <c r="AJM361" s="128"/>
      <c r="AJN361" s="128"/>
      <c r="AJO361" s="128"/>
      <c r="AJP361" s="128"/>
      <c r="AJQ361" s="128"/>
      <c r="AJR361" s="128"/>
      <c r="AJS361" s="128"/>
      <c r="AJT361" s="128"/>
      <c r="AJU361" s="128"/>
      <c r="AJV361" s="128"/>
      <c r="AJW361" s="128"/>
      <c r="AJX361" s="128"/>
      <c r="AJY361" s="128"/>
      <c r="AJZ361" s="128"/>
      <c r="AKA361" s="128"/>
      <c r="AKB361" s="128"/>
      <c r="AKC361" s="128"/>
      <c r="AKD361" s="128"/>
      <c r="AKE361" s="128"/>
      <c r="AKF361" s="128"/>
      <c r="AKG361" s="128"/>
      <c r="AKH361" s="128"/>
      <c r="AKI361" s="128"/>
      <c r="AKJ361" s="128"/>
      <c r="AKK361" s="128"/>
      <c r="AKL361" s="128"/>
      <c r="AKM361" s="128"/>
      <c r="AKN361" s="128"/>
      <c r="AKO361" s="128"/>
      <c r="AKP361" s="128"/>
      <c r="AKQ361" s="128"/>
      <c r="AKR361" s="128"/>
      <c r="AKS361" s="128"/>
      <c r="AKT361" s="128"/>
      <c r="AKU361" s="128"/>
      <c r="AKV361" s="128"/>
      <c r="AKW361" s="128"/>
      <c r="AKX361" s="128"/>
      <c r="AKY361" s="128"/>
      <c r="AKZ361" s="128"/>
      <c r="ALA361" s="128"/>
      <c r="ALB361" s="128"/>
      <c r="ALC361" s="128"/>
      <c r="ALD361" s="128"/>
      <c r="ALE361" s="128"/>
      <c r="ALF361" s="128"/>
      <c r="ALG361" s="128"/>
      <c r="ALH361" s="128"/>
      <c r="ALI361" s="128"/>
      <c r="ALJ361" s="128"/>
      <c r="ALK361" s="128"/>
      <c r="ALL361" s="128"/>
      <c r="ALM361" s="128"/>
      <c r="ALN361" s="128"/>
      <c r="ALO361" s="128"/>
      <c r="ALP361" s="128"/>
      <c r="ALQ361" s="128"/>
      <c r="ALR361" s="128"/>
      <c r="ALS361" s="128"/>
      <c r="ALT361" s="128"/>
      <c r="ALU361" s="128"/>
      <c r="ALV361" s="128"/>
      <c r="ALW361" s="128"/>
      <c r="ALX361" s="128"/>
      <c r="ALY361" s="128"/>
      <c r="ALZ361" s="128"/>
      <c r="AMA361" s="128"/>
      <c r="AMB361" s="128"/>
      <c r="AMC361" s="128"/>
      <c r="AMD361" s="128"/>
      <c r="AME361" s="128"/>
      <c r="AMF361" s="128"/>
      <c r="AMG361" s="128"/>
      <c r="AMH361" s="128"/>
    </row>
    <row r="362" spans="1:1022" ht="15" customHeight="1" x14ac:dyDescent="0.3">
      <c r="A362" s="130" t="s">
        <v>19</v>
      </c>
      <c r="B362" s="157" t="s">
        <v>46</v>
      </c>
      <c r="C362" s="157"/>
      <c r="D362" s="176"/>
      <c r="E362" s="173"/>
      <c r="F362" s="177"/>
      <c r="G362" s="177"/>
      <c r="H362" s="176"/>
      <c r="I362" s="176"/>
      <c r="J362" s="178"/>
      <c r="K362" s="178"/>
      <c r="L362" s="178"/>
      <c r="M362" s="178"/>
      <c r="N362" s="178"/>
      <c r="O362" s="17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/>
      <c r="BQ362" s="128"/>
      <c r="BR362" s="128"/>
      <c r="BS362" s="128"/>
      <c r="BT362" s="128"/>
      <c r="BU362" s="128"/>
      <c r="BV362" s="128"/>
      <c r="BW362" s="128"/>
      <c r="BX362" s="128"/>
      <c r="BY362" s="128"/>
      <c r="BZ362" s="128"/>
      <c r="CA362" s="128"/>
      <c r="CB362" s="128"/>
      <c r="CC362" s="128"/>
      <c r="CD362" s="128"/>
      <c r="CE362" s="128"/>
      <c r="CF362" s="128"/>
      <c r="CG362" s="128"/>
      <c r="CH362" s="128"/>
      <c r="CI362" s="128"/>
      <c r="CJ362" s="128"/>
      <c r="CK362" s="128"/>
      <c r="CL362" s="128"/>
      <c r="CM362" s="128"/>
      <c r="CN362" s="128"/>
      <c r="CO362" s="128"/>
      <c r="CP362" s="128"/>
      <c r="CQ362" s="128"/>
      <c r="CR362" s="128"/>
      <c r="CS362" s="128"/>
      <c r="CT362" s="128"/>
      <c r="CU362" s="128"/>
      <c r="CV362" s="128"/>
      <c r="CW362" s="128"/>
      <c r="CX362" s="128"/>
      <c r="CY362" s="128"/>
      <c r="CZ362" s="128"/>
      <c r="DA362" s="128"/>
      <c r="DB362" s="128"/>
      <c r="DC362" s="128"/>
      <c r="DD362" s="128"/>
      <c r="DE362" s="128"/>
      <c r="DF362" s="128"/>
      <c r="DG362" s="128"/>
      <c r="DH362" s="128"/>
      <c r="DI362" s="128"/>
      <c r="DJ362" s="128"/>
      <c r="DK362" s="128"/>
      <c r="DL362" s="128"/>
      <c r="DM362" s="128"/>
      <c r="DN362" s="128"/>
      <c r="DO362" s="128"/>
      <c r="DP362" s="128"/>
      <c r="DQ362" s="128"/>
      <c r="DR362" s="128"/>
      <c r="DS362" s="128"/>
      <c r="DT362" s="128"/>
      <c r="DU362" s="128"/>
      <c r="DV362" s="128"/>
      <c r="DW362" s="128"/>
      <c r="DX362" s="128"/>
      <c r="DY362" s="128"/>
      <c r="DZ362" s="128"/>
      <c r="EA362" s="128"/>
      <c r="EB362" s="128"/>
      <c r="EC362" s="128"/>
      <c r="ED362" s="128"/>
      <c r="EE362" s="128"/>
      <c r="EF362" s="128"/>
      <c r="EG362" s="128"/>
      <c r="EH362" s="128"/>
      <c r="EI362" s="128"/>
      <c r="EJ362" s="128"/>
      <c r="EK362" s="128"/>
      <c r="EL362" s="128"/>
      <c r="EM362" s="128"/>
      <c r="EN362" s="128"/>
      <c r="EO362" s="128"/>
      <c r="EP362" s="128"/>
      <c r="EQ362" s="128"/>
      <c r="ER362" s="128"/>
      <c r="ES362" s="128"/>
      <c r="ET362" s="128"/>
      <c r="EU362" s="128"/>
      <c r="EV362" s="128"/>
      <c r="EW362" s="128"/>
      <c r="EX362" s="128"/>
      <c r="EY362" s="128"/>
      <c r="EZ362" s="128"/>
      <c r="FA362" s="128"/>
      <c r="FB362" s="128"/>
      <c r="FC362" s="128"/>
      <c r="FD362" s="128"/>
      <c r="FE362" s="128"/>
      <c r="FF362" s="128"/>
      <c r="FG362" s="128"/>
      <c r="FH362" s="128"/>
      <c r="FI362" s="128"/>
      <c r="FJ362" s="128"/>
      <c r="FK362" s="128"/>
      <c r="FL362" s="128"/>
      <c r="FM362" s="128"/>
      <c r="FN362" s="128"/>
      <c r="FO362" s="128"/>
      <c r="FP362" s="128"/>
      <c r="FQ362" s="128"/>
      <c r="FR362" s="128"/>
      <c r="FS362" s="128"/>
      <c r="FT362" s="128"/>
      <c r="FU362" s="128"/>
      <c r="FV362" s="128"/>
      <c r="FW362" s="128"/>
      <c r="FX362" s="128"/>
      <c r="FY362" s="128"/>
      <c r="FZ362" s="128"/>
      <c r="GA362" s="128"/>
      <c r="GB362" s="128"/>
      <c r="GC362" s="128"/>
      <c r="GD362" s="128"/>
      <c r="GE362" s="128"/>
      <c r="GF362" s="128"/>
      <c r="GG362" s="128"/>
      <c r="GH362" s="128"/>
      <c r="GI362" s="128"/>
      <c r="GJ362" s="128"/>
      <c r="GK362" s="128"/>
      <c r="GL362" s="128"/>
      <c r="GM362" s="128"/>
      <c r="GN362" s="128"/>
      <c r="GO362" s="128"/>
      <c r="GP362" s="128"/>
      <c r="GQ362" s="128"/>
      <c r="GR362" s="128"/>
      <c r="GS362" s="128"/>
      <c r="GT362" s="128"/>
      <c r="GU362" s="128"/>
      <c r="GV362" s="128"/>
      <c r="GW362" s="128"/>
      <c r="GX362" s="128"/>
      <c r="GY362" s="128"/>
      <c r="GZ362" s="128"/>
      <c r="HA362" s="128"/>
      <c r="HB362" s="128"/>
      <c r="HC362" s="128"/>
      <c r="HD362" s="128"/>
      <c r="HE362" s="128"/>
      <c r="HF362" s="128"/>
      <c r="HG362" s="128"/>
      <c r="HH362" s="128"/>
      <c r="HI362" s="128"/>
      <c r="HJ362" s="128"/>
      <c r="HK362" s="128"/>
      <c r="HL362" s="128"/>
      <c r="HM362" s="128"/>
      <c r="HN362" s="128"/>
      <c r="HO362" s="128"/>
      <c r="HP362" s="128"/>
      <c r="HQ362" s="128"/>
      <c r="HR362" s="128"/>
      <c r="HS362" s="128"/>
      <c r="HT362" s="128"/>
      <c r="HU362" s="128"/>
      <c r="HV362" s="128"/>
      <c r="HW362" s="128"/>
      <c r="HX362" s="128"/>
      <c r="HY362" s="128"/>
      <c r="HZ362" s="128"/>
      <c r="IA362" s="128"/>
      <c r="IB362" s="128"/>
      <c r="IC362" s="128"/>
      <c r="ID362" s="128"/>
      <c r="IE362" s="128"/>
      <c r="IF362" s="128"/>
      <c r="IG362" s="128"/>
      <c r="IH362" s="128"/>
      <c r="II362" s="128"/>
      <c r="IJ362" s="128"/>
      <c r="IK362" s="128"/>
      <c r="IL362" s="128"/>
      <c r="IM362" s="128"/>
      <c r="IN362" s="128"/>
      <c r="IO362" s="128"/>
      <c r="IP362" s="128"/>
      <c r="IQ362" s="128"/>
      <c r="IR362" s="128"/>
      <c r="IS362" s="128"/>
      <c r="IT362" s="128"/>
      <c r="IU362" s="128"/>
      <c r="IV362" s="128"/>
      <c r="IW362" s="128"/>
      <c r="IX362" s="128"/>
      <c r="IY362" s="128"/>
      <c r="IZ362" s="128"/>
      <c r="JA362" s="128"/>
      <c r="JB362" s="128"/>
      <c r="JC362" s="128"/>
      <c r="JD362" s="128"/>
      <c r="JE362" s="128"/>
      <c r="JF362" s="128"/>
      <c r="JG362" s="128"/>
      <c r="JH362" s="128"/>
      <c r="JI362" s="128"/>
      <c r="JJ362" s="128"/>
      <c r="JK362" s="128"/>
      <c r="JL362" s="128"/>
      <c r="JM362" s="128"/>
      <c r="JN362" s="128"/>
      <c r="JO362" s="128"/>
      <c r="JP362" s="128"/>
      <c r="JQ362" s="128"/>
      <c r="JR362" s="128"/>
      <c r="JS362" s="128"/>
      <c r="JT362" s="128"/>
      <c r="JU362" s="128"/>
      <c r="JV362" s="128"/>
      <c r="JW362" s="128"/>
      <c r="JX362" s="128"/>
      <c r="JY362" s="128"/>
      <c r="JZ362" s="128"/>
      <c r="KA362" s="128"/>
      <c r="KB362" s="128"/>
      <c r="KC362" s="128"/>
      <c r="KD362" s="128"/>
      <c r="KE362" s="128"/>
      <c r="KF362" s="128"/>
      <c r="KG362" s="128"/>
      <c r="KH362" s="128"/>
      <c r="KI362" s="128"/>
      <c r="KJ362" s="128"/>
      <c r="KK362" s="128"/>
      <c r="KL362" s="128"/>
      <c r="KM362" s="128"/>
      <c r="KN362" s="128"/>
      <c r="KO362" s="128"/>
      <c r="KP362" s="128"/>
      <c r="KQ362" s="128"/>
      <c r="KR362" s="128"/>
      <c r="KS362" s="128"/>
      <c r="KT362" s="128"/>
      <c r="KU362" s="128"/>
      <c r="KV362" s="128"/>
      <c r="KW362" s="128"/>
      <c r="KX362" s="128"/>
      <c r="KY362" s="128"/>
      <c r="KZ362" s="128"/>
      <c r="LA362" s="128"/>
      <c r="LB362" s="128"/>
      <c r="LC362" s="128"/>
      <c r="LD362" s="128"/>
      <c r="LE362" s="128"/>
      <c r="LF362" s="128"/>
      <c r="LG362" s="128"/>
      <c r="LH362" s="128"/>
      <c r="LI362" s="128"/>
      <c r="LJ362" s="128"/>
      <c r="LK362" s="128"/>
      <c r="LL362" s="128"/>
      <c r="LM362" s="128"/>
      <c r="LN362" s="128"/>
      <c r="LO362" s="128"/>
      <c r="LP362" s="128"/>
      <c r="LQ362" s="128"/>
      <c r="LR362" s="128"/>
      <c r="LS362" s="128"/>
      <c r="LT362" s="128"/>
      <c r="LU362" s="128"/>
      <c r="LV362" s="128"/>
      <c r="LW362" s="128"/>
      <c r="LX362" s="128"/>
      <c r="LY362" s="128"/>
      <c r="LZ362" s="128"/>
      <c r="MA362" s="128"/>
      <c r="MB362" s="128"/>
      <c r="MC362" s="128"/>
      <c r="MD362" s="128"/>
      <c r="ME362" s="128"/>
      <c r="MF362" s="128"/>
      <c r="MG362" s="128"/>
      <c r="MH362" s="128"/>
      <c r="MI362" s="128"/>
      <c r="MJ362" s="128"/>
      <c r="MK362" s="128"/>
      <c r="ML362" s="128"/>
      <c r="MM362" s="128"/>
      <c r="MN362" s="128"/>
      <c r="MO362" s="128"/>
      <c r="MP362" s="128"/>
      <c r="MQ362" s="128"/>
      <c r="MR362" s="128"/>
      <c r="MS362" s="128"/>
      <c r="MT362" s="128"/>
      <c r="MU362" s="128"/>
      <c r="MV362" s="128"/>
      <c r="MW362" s="128"/>
      <c r="MX362" s="128"/>
      <c r="MY362" s="128"/>
      <c r="MZ362" s="128"/>
      <c r="NA362" s="128"/>
      <c r="NB362" s="128"/>
      <c r="NC362" s="128"/>
      <c r="ND362" s="128"/>
      <c r="NE362" s="128"/>
      <c r="NF362" s="128"/>
      <c r="NG362" s="128"/>
      <c r="NH362" s="128"/>
      <c r="NI362" s="128"/>
      <c r="NJ362" s="128"/>
      <c r="NK362" s="128"/>
      <c r="NL362" s="128"/>
      <c r="NM362" s="128"/>
      <c r="NN362" s="128"/>
      <c r="NO362" s="128"/>
      <c r="NP362" s="128"/>
      <c r="NQ362" s="128"/>
      <c r="NR362" s="128"/>
      <c r="NS362" s="128"/>
      <c r="NT362" s="128"/>
      <c r="NU362" s="128"/>
      <c r="NV362" s="128"/>
      <c r="NW362" s="128"/>
      <c r="NX362" s="128"/>
      <c r="NY362" s="128"/>
      <c r="NZ362" s="128"/>
      <c r="OA362" s="128"/>
      <c r="OB362" s="128"/>
      <c r="OC362" s="128"/>
      <c r="OD362" s="128"/>
      <c r="OE362" s="128"/>
      <c r="OF362" s="128"/>
      <c r="OG362" s="128"/>
      <c r="OH362" s="128"/>
      <c r="OI362" s="128"/>
      <c r="OJ362" s="128"/>
      <c r="OK362" s="128"/>
      <c r="OL362" s="128"/>
      <c r="OM362" s="128"/>
      <c r="ON362" s="128"/>
      <c r="OO362" s="128"/>
      <c r="OP362" s="128"/>
      <c r="OQ362" s="128"/>
      <c r="OR362" s="128"/>
      <c r="OS362" s="128"/>
      <c r="OT362" s="128"/>
      <c r="OU362" s="128"/>
      <c r="OV362" s="128"/>
      <c r="OW362" s="128"/>
      <c r="OX362" s="128"/>
      <c r="OY362" s="128"/>
      <c r="OZ362" s="128"/>
      <c r="PA362" s="128"/>
      <c r="PB362" s="128"/>
      <c r="PC362" s="128"/>
      <c r="PD362" s="128"/>
      <c r="PE362" s="128"/>
      <c r="PF362" s="128"/>
      <c r="PG362" s="128"/>
      <c r="PH362" s="128"/>
      <c r="PI362" s="128"/>
      <c r="PJ362" s="128"/>
      <c r="PK362" s="128"/>
      <c r="PL362" s="128"/>
      <c r="PM362" s="128"/>
      <c r="PN362" s="128"/>
      <c r="PO362" s="128"/>
      <c r="PP362" s="128"/>
      <c r="PQ362" s="128"/>
      <c r="PR362" s="128"/>
      <c r="PS362" s="128"/>
      <c r="PT362" s="128"/>
      <c r="PU362" s="128"/>
      <c r="PV362" s="128"/>
      <c r="PW362" s="128"/>
      <c r="PX362" s="128"/>
      <c r="PY362" s="128"/>
      <c r="PZ362" s="128"/>
      <c r="QA362" s="128"/>
      <c r="QB362" s="128"/>
      <c r="QC362" s="128"/>
      <c r="QD362" s="128"/>
      <c r="QE362" s="128"/>
      <c r="QF362" s="128"/>
      <c r="QG362" s="128"/>
      <c r="QH362" s="128"/>
      <c r="QI362" s="128"/>
      <c r="QJ362" s="128"/>
      <c r="QK362" s="128"/>
      <c r="QL362" s="128"/>
      <c r="QM362" s="128"/>
      <c r="QN362" s="128"/>
      <c r="QO362" s="128"/>
      <c r="QP362" s="128"/>
      <c r="QQ362" s="128"/>
      <c r="QR362" s="128"/>
      <c r="QS362" s="128"/>
      <c r="QT362" s="128"/>
      <c r="QU362" s="128"/>
      <c r="QV362" s="128"/>
      <c r="QW362" s="128"/>
      <c r="QX362" s="128"/>
      <c r="QY362" s="128"/>
      <c r="QZ362" s="128"/>
      <c r="RA362" s="128"/>
      <c r="RB362" s="128"/>
      <c r="RC362" s="128"/>
      <c r="RD362" s="128"/>
      <c r="RE362" s="128"/>
      <c r="RF362" s="128"/>
      <c r="RG362" s="128"/>
      <c r="RH362" s="128"/>
      <c r="RI362" s="128"/>
      <c r="RJ362" s="128"/>
      <c r="RK362" s="128"/>
      <c r="RL362" s="128"/>
      <c r="RM362" s="128"/>
      <c r="RN362" s="128"/>
      <c r="RO362" s="128"/>
      <c r="RP362" s="128"/>
      <c r="RQ362" s="128"/>
      <c r="RR362" s="128"/>
      <c r="RS362" s="128"/>
      <c r="RT362" s="128"/>
      <c r="RU362" s="128"/>
      <c r="RV362" s="128"/>
      <c r="RW362" s="128"/>
      <c r="RX362" s="128"/>
      <c r="RY362" s="128"/>
      <c r="RZ362" s="128"/>
      <c r="SA362" s="128"/>
      <c r="SB362" s="128"/>
      <c r="SC362" s="128"/>
      <c r="SD362" s="128"/>
      <c r="SE362" s="128"/>
      <c r="SF362" s="128"/>
      <c r="SG362" s="128"/>
      <c r="SH362" s="128"/>
      <c r="SI362" s="128"/>
      <c r="SJ362" s="128"/>
      <c r="SK362" s="128"/>
      <c r="SL362" s="128"/>
      <c r="SM362" s="128"/>
      <c r="SN362" s="128"/>
      <c r="SO362" s="128"/>
      <c r="SP362" s="128"/>
      <c r="SQ362" s="128"/>
      <c r="SR362" s="128"/>
      <c r="SS362" s="128"/>
      <c r="ST362" s="128"/>
      <c r="SU362" s="128"/>
      <c r="SV362" s="128"/>
      <c r="SW362" s="128"/>
      <c r="SX362" s="128"/>
      <c r="SY362" s="128"/>
      <c r="SZ362" s="128"/>
      <c r="TA362" s="128"/>
      <c r="TB362" s="128"/>
      <c r="TC362" s="128"/>
      <c r="TD362" s="128"/>
      <c r="TE362" s="128"/>
      <c r="TF362" s="128"/>
      <c r="TG362" s="128"/>
      <c r="TH362" s="128"/>
      <c r="TI362" s="128"/>
      <c r="TJ362" s="128"/>
      <c r="TK362" s="128"/>
      <c r="TL362" s="128"/>
      <c r="TM362" s="128"/>
      <c r="TN362" s="128"/>
      <c r="TO362" s="128"/>
      <c r="TP362" s="128"/>
      <c r="TQ362" s="128"/>
      <c r="TR362" s="128"/>
      <c r="TS362" s="128"/>
      <c r="TT362" s="128"/>
      <c r="TU362" s="128"/>
      <c r="TV362" s="128"/>
      <c r="TW362" s="128"/>
      <c r="TX362" s="128"/>
      <c r="TY362" s="128"/>
      <c r="TZ362" s="128"/>
      <c r="UA362" s="128"/>
      <c r="UB362" s="128"/>
      <c r="UC362" s="128"/>
      <c r="UD362" s="128"/>
      <c r="UE362" s="128"/>
      <c r="UF362" s="128"/>
      <c r="UG362" s="128"/>
      <c r="UH362" s="128"/>
      <c r="UI362" s="128"/>
      <c r="UJ362" s="128"/>
      <c r="UK362" s="128"/>
      <c r="UL362" s="128"/>
      <c r="UM362" s="128"/>
      <c r="UN362" s="128"/>
      <c r="UO362" s="128"/>
      <c r="UP362" s="128"/>
      <c r="UQ362" s="128"/>
      <c r="UR362" s="128"/>
      <c r="US362" s="128"/>
      <c r="UT362" s="128"/>
      <c r="UU362" s="128"/>
      <c r="UV362" s="128"/>
      <c r="UW362" s="128"/>
      <c r="UX362" s="128"/>
      <c r="UY362" s="128"/>
      <c r="UZ362" s="128"/>
      <c r="VA362" s="128"/>
      <c r="VB362" s="128"/>
      <c r="VC362" s="128"/>
      <c r="VD362" s="128"/>
      <c r="VE362" s="128"/>
      <c r="VF362" s="128"/>
      <c r="VG362" s="128"/>
      <c r="VH362" s="128"/>
      <c r="VI362" s="128"/>
      <c r="VJ362" s="128"/>
      <c r="VK362" s="128"/>
      <c r="VL362" s="128"/>
      <c r="VM362" s="128"/>
      <c r="VN362" s="128"/>
      <c r="VO362" s="128"/>
      <c r="VP362" s="128"/>
      <c r="VQ362" s="128"/>
      <c r="VR362" s="128"/>
      <c r="VS362" s="128"/>
      <c r="VT362" s="128"/>
      <c r="VU362" s="128"/>
      <c r="VV362" s="128"/>
      <c r="VW362" s="128"/>
      <c r="VX362" s="128"/>
      <c r="VY362" s="128"/>
      <c r="VZ362" s="128"/>
      <c r="WA362" s="128"/>
      <c r="WB362" s="128"/>
      <c r="WC362" s="128"/>
      <c r="WD362" s="128"/>
      <c r="WE362" s="128"/>
      <c r="WF362" s="128"/>
      <c r="WG362" s="128"/>
      <c r="WH362" s="128"/>
      <c r="WI362" s="128"/>
      <c r="WJ362" s="128"/>
      <c r="WK362" s="128"/>
      <c r="WL362" s="128"/>
      <c r="WM362" s="128"/>
      <c r="WN362" s="128"/>
      <c r="WO362" s="128"/>
      <c r="WP362" s="128"/>
      <c r="WQ362" s="128"/>
      <c r="WR362" s="128"/>
      <c r="WS362" s="128"/>
      <c r="WT362" s="128"/>
      <c r="WU362" s="128"/>
      <c r="WV362" s="128"/>
      <c r="WW362" s="128"/>
      <c r="WX362" s="128"/>
      <c r="WY362" s="128"/>
      <c r="WZ362" s="128"/>
      <c r="XA362" s="128"/>
      <c r="XB362" s="128"/>
      <c r="XC362" s="128"/>
      <c r="XD362" s="128"/>
      <c r="XE362" s="128"/>
      <c r="XF362" s="128"/>
      <c r="XG362" s="128"/>
      <c r="XH362" s="128"/>
      <c r="XI362" s="128"/>
      <c r="XJ362" s="128"/>
      <c r="XK362" s="128"/>
      <c r="XL362" s="128"/>
      <c r="XM362" s="128"/>
      <c r="XN362" s="128"/>
      <c r="XO362" s="128"/>
      <c r="XP362" s="128"/>
      <c r="XQ362" s="128"/>
      <c r="XR362" s="128"/>
      <c r="XS362" s="128"/>
      <c r="XT362" s="128"/>
      <c r="XU362" s="128"/>
      <c r="XV362" s="128"/>
      <c r="XW362" s="128"/>
      <c r="XX362" s="128"/>
      <c r="XY362" s="128"/>
      <c r="XZ362" s="128"/>
      <c r="YA362" s="128"/>
      <c r="YB362" s="128"/>
      <c r="YC362" s="128"/>
      <c r="YD362" s="128"/>
      <c r="YE362" s="128"/>
      <c r="YF362" s="128"/>
      <c r="YG362" s="128"/>
      <c r="YH362" s="128"/>
      <c r="YI362" s="128"/>
      <c r="YJ362" s="128"/>
      <c r="YK362" s="128"/>
      <c r="YL362" s="128"/>
      <c r="YM362" s="128"/>
      <c r="YN362" s="128"/>
      <c r="YO362" s="128"/>
      <c r="YP362" s="128"/>
      <c r="YQ362" s="128"/>
      <c r="YR362" s="128"/>
      <c r="YS362" s="128"/>
      <c r="YT362" s="128"/>
      <c r="YU362" s="128"/>
      <c r="YV362" s="128"/>
      <c r="YW362" s="128"/>
      <c r="YX362" s="128"/>
      <c r="YY362" s="128"/>
      <c r="YZ362" s="128"/>
      <c r="ZA362" s="128"/>
      <c r="ZB362" s="128"/>
      <c r="ZC362" s="128"/>
      <c r="ZD362" s="128"/>
      <c r="ZE362" s="128"/>
      <c r="ZF362" s="128"/>
      <c r="ZG362" s="128"/>
      <c r="ZH362" s="128"/>
      <c r="ZI362" s="128"/>
      <c r="ZJ362" s="128"/>
      <c r="ZK362" s="128"/>
      <c r="ZL362" s="128"/>
      <c r="ZM362" s="128"/>
      <c r="ZN362" s="128"/>
      <c r="ZO362" s="128"/>
      <c r="ZP362" s="128"/>
      <c r="ZQ362" s="128"/>
      <c r="ZR362" s="128"/>
      <c r="ZS362" s="128"/>
      <c r="ZT362" s="128"/>
      <c r="ZU362" s="128"/>
      <c r="ZV362" s="128"/>
      <c r="ZW362" s="128"/>
      <c r="ZX362" s="128"/>
      <c r="ZY362" s="128"/>
      <c r="ZZ362" s="128"/>
      <c r="AAA362" s="128"/>
      <c r="AAB362" s="128"/>
      <c r="AAC362" s="128"/>
      <c r="AAD362" s="128"/>
      <c r="AAE362" s="128"/>
      <c r="AAF362" s="128"/>
      <c r="AAG362" s="128"/>
      <c r="AAH362" s="128"/>
      <c r="AAI362" s="128"/>
      <c r="AAJ362" s="128"/>
      <c r="AAK362" s="128"/>
      <c r="AAL362" s="128"/>
      <c r="AAM362" s="128"/>
      <c r="AAN362" s="128"/>
      <c r="AAO362" s="128"/>
      <c r="AAP362" s="128"/>
      <c r="AAQ362" s="128"/>
      <c r="AAR362" s="128"/>
      <c r="AAS362" s="128"/>
      <c r="AAT362" s="128"/>
      <c r="AAU362" s="128"/>
      <c r="AAV362" s="128"/>
      <c r="AAW362" s="128"/>
      <c r="AAX362" s="128"/>
      <c r="AAY362" s="128"/>
      <c r="AAZ362" s="128"/>
      <c r="ABA362" s="128"/>
      <c r="ABB362" s="128"/>
      <c r="ABC362" s="128"/>
      <c r="ABD362" s="128"/>
      <c r="ABE362" s="128"/>
      <c r="ABF362" s="128"/>
      <c r="ABG362" s="128"/>
      <c r="ABH362" s="128"/>
      <c r="ABI362" s="128"/>
      <c r="ABJ362" s="128"/>
      <c r="ABK362" s="128"/>
      <c r="ABL362" s="128"/>
      <c r="ABM362" s="128"/>
      <c r="ABN362" s="128"/>
      <c r="ABO362" s="128"/>
      <c r="ABP362" s="128"/>
      <c r="ABQ362" s="128"/>
      <c r="ABR362" s="128"/>
      <c r="ABS362" s="128"/>
      <c r="ABT362" s="128"/>
      <c r="ABU362" s="128"/>
      <c r="ABV362" s="128"/>
      <c r="ABW362" s="128"/>
      <c r="ABX362" s="128"/>
      <c r="ABY362" s="128"/>
      <c r="ABZ362" s="128"/>
      <c r="ACA362" s="128"/>
      <c r="ACB362" s="128"/>
      <c r="ACC362" s="128"/>
      <c r="ACD362" s="128"/>
      <c r="ACE362" s="128"/>
      <c r="ACF362" s="128"/>
      <c r="ACG362" s="128"/>
      <c r="ACH362" s="128"/>
      <c r="ACI362" s="128"/>
      <c r="ACJ362" s="128"/>
      <c r="ACK362" s="128"/>
      <c r="ACL362" s="128"/>
      <c r="ACM362" s="128"/>
      <c r="ACN362" s="128"/>
      <c r="ACO362" s="128"/>
      <c r="ACP362" s="128"/>
      <c r="ACQ362" s="128"/>
      <c r="ACR362" s="128"/>
      <c r="ACS362" s="128"/>
      <c r="ACT362" s="128"/>
      <c r="ACU362" s="128"/>
      <c r="ACV362" s="128"/>
      <c r="ACW362" s="128"/>
      <c r="ACX362" s="128"/>
      <c r="ACY362" s="128"/>
      <c r="ACZ362" s="128"/>
      <c r="ADA362" s="128"/>
      <c r="ADB362" s="128"/>
      <c r="ADC362" s="128"/>
      <c r="ADD362" s="128"/>
      <c r="ADE362" s="128"/>
      <c r="ADF362" s="128"/>
      <c r="ADG362" s="128"/>
      <c r="ADH362" s="128"/>
      <c r="ADI362" s="128"/>
      <c r="ADJ362" s="128"/>
      <c r="ADK362" s="128"/>
      <c r="ADL362" s="128"/>
      <c r="ADM362" s="128"/>
      <c r="ADN362" s="128"/>
      <c r="ADO362" s="128"/>
      <c r="ADP362" s="128"/>
      <c r="ADQ362" s="128"/>
      <c r="ADR362" s="128"/>
      <c r="ADS362" s="128"/>
      <c r="ADT362" s="128"/>
      <c r="ADU362" s="128"/>
      <c r="ADV362" s="128"/>
      <c r="ADW362" s="128"/>
      <c r="ADX362" s="128"/>
      <c r="ADY362" s="128"/>
      <c r="ADZ362" s="128"/>
      <c r="AEA362" s="128"/>
      <c r="AEB362" s="128"/>
      <c r="AEC362" s="128"/>
      <c r="AED362" s="128"/>
      <c r="AEE362" s="128"/>
      <c r="AEF362" s="128"/>
      <c r="AEG362" s="128"/>
      <c r="AEH362" s="128"/>
      <c r="AEI362" s="128"/>
      <c r="AEJ362" s="128"/>
      <c r="AEK362" s="128"/>
      <c r="AEL362" s="128"/>
      <c r="AEM362" s="128"/>
      <c r="AEN362" s="128"/>
      <c r="AEO362" s="128"/>
      <c r="AEP362" s="128"/>
      <c r="AEQ362" s="128"/>
      <c r="AER362" s="128"/>
      <c r="AES362" s="128"/>
      <c r="AET362" s="128"/>
      <c r="AEU362" s="128"/>
      <c r="AEV362" s="128"/>
      <c r="AEW362" s="128"/>
      <c r="AEX362" s="128"/>
      <c r="AEY362" s="128"/>
      <c r="AEZ362" s="128"/>
      <c r="AFA362" s="128"/>
      <c r="AFB362" s="128"/>
      <c r="AFC362" s="128"/>
      <c r="AFD362" s="128"/>
      <c r="AFE362" s="128"/>
      <c r="AFF362" s="128"/>
      <c r="AFG362" s="128"/>
      <c r="AFH362" s="128"/>
      <c r="AFI362" s="128"/>
      <c r="AFJ362" s="128"/>
      <c r="AFK362" s="128"/>
      <c r="AFL362" s="128"/>
      <c r="AFM362" s="128"/>
      <c r="AFN362" s="128"/>
      <c r="AFO362" s="128"/>
      <c r="AFP362" s="128"/>
      <c r="AFQ362" s="128"/>
      <c r="AFR362" s="128"/>
      <c r="AFS362" s="128"/>
      <c r="AFT362" s="128"/>
      <c r="AFU362" s="128"/>
      <c r="AFV362" s="128"/>
      <c r="AFW362" s="128"/>
      <c r="AFX362" s="128"/>
      <c r="AFY362" s="128"/>
      <c r="AFZ362" s="128"/>
      <c r="AGA362" s="128"/>
      <c r="AGB362" s="128"/>
      <c r="AGC362" s="128"/>
      <c r="AGD362" s="128"/>
      <c r="AGE362" s="128"/>
      <c r="AGF362" s="128"/>
      <c r="AGG362" s="128"/>
      <c r="AGH362" s="128"/>
      <c r="AGI362" s="128"/>
      <c r="AGJ362" s="128"/>
      <c r="AGK362" s="128"/>
      <c r="AGL362" s="128"/>
      <c r="AGM362" s="128"/>
      <c r="AGN362" s="128"/>
      <c r="AGO362" s="128"/>
      <c r="AGP362" s="128"/>
      <c r="AGQ362" s="128"/>
      <c r="AGR362" s="128"/>
      <c r="AGS362" s="128"/>
      <c r="AGT362" s="128"/>
      <c r="AGU362" s="128"/>
      <c r="AGV362" s="128"/>
      <c r="AGW362" s="128"/>
      <c r="AGX362" s="128"/>
      <c r="AGY362" s="128"/>
      <c r="AGZ362" s="128"/>
      <c r="AHA362" s="128"/>
      <c r="AHB362" s="128"/>
      <c r="AHC362" s="128"/>
      <c r="AHD362" s="128"/>
      <c r="AHE362" s="128"/>
      <c r="AHF362" s="128"/>
      <c r="AHG362" s="128"/>
      <c r="AHH362" s="128"/>
      <c r="AHI362" s="128"/>
      <c r="AHJ362" s="128"/>
      <c r="AHK362" s="128"/>
      <c r="AHL362" s="128"/>
      <c r="AHM362" s="128"/>
      <c r="AHN362" s="128"/>
      <c r="AHO362" s="128"/>
      <c r="AHP362" s="128"/>
      <c r="AHQ362" s="128"/>
      <c r="AHR362" s="128"/>
      <c r="AHS362" s="128"/>
      <c r="AHT362" s="128"/>
      <c r="AHU362" s="128"/>
      <c r="AHV362" s="128"/>
      <c r="AHW362" s="128"/>
      <c r="AHX362" s="128"/>
      <c r="AHY362" s="128"/>
      <c r="AHZ362" s="128"/>
      <c r="AIA362" s="128"/>
      <c r="AIB362" s="128"/>
      <c r="AIC362" s="128"/>
      <c r="AID362" s="128"/>
      <c r="AIE362" s="128"/>
      <c r="AIF362" s="128"/>
      <c r="AIG362" s="128"/>
      <c r="AIH362" s="128"/>
      <c r="AII362" s="128"/>
      <c r="AIJ362" s="128"/>
      <c r="AIK362" s="128"/>
      <c r="AIL362" s="128"/>
      <c r="AIM362" s="128"/>
      <c r="AIN362" s="128"/>
      <c r="AIO362" s="128"/>
      <c r="AIP362" s="128"/>
      <c r="AIQ362" s="128"/>
      <c r="AIR362" s="128"/>
      <c r="AIS362" s="128"/>
      <c r="AIT362" s="128"/>
      <c r="AIU362" s="128"/>
      <c r="AIV362" s="128"/>
      <c r="AIW362" s="128"/>
      <c r="AIX362" s="128"/>
      <c r="AIY362" s="128"/>
      <c r="AIZ362" s="128"/>
      <c r="AJA362" s="128"/>
      <c r="AJB362" s="128"/>
      <c r="AJC362" s="128"/>
      <c r="AJD362" s="128"/>
      <c r="AJE362" s="128"/>
      <c r="AJF362" s="128"/>
      <c r="AJG362" s="128"/>
      <c r="AJH362" s="128"/>
      <c r="AJI362" s="128"/>
      <c r="AJJ362" s="128"/>
      <c r="AJK362" s="128"/>
      <c r="AJL362" s="128"/>
      <c r="AJM362" s="128"/>
      <c r="AJN362" s="128"/>
      <c r="AJO362" s="128"/>
      <c r="AJP362" s="128"/>
      <c r="AJQ362" s="128"/>
      <c r="AJR362" s="128"/>
      <c r="AJS362" s="128"/>
      <c r="AJT362" s="128"/>
      <c r="AJU362" s="128"/>
      <c r="AJV362" s="128"/>
      <c r="AJW362" s="128"/>
      <c r="AJX362" s="128"/>
      <c r="AJY362" s="128"/>
      <c r="AJZ362" s="128"/>
      <c r="AKA362" s="128"/>
      <c r="AKB362" s="128"/>
      <c r="AKC362" s="128"/>
      <c r="AKD362" s="128"/>
      <c r="AKE362" s="128"/>
      <c r="AKF362" s="128"/>
      <c r="AKG362" s="128"/>
      <c r="AKH362" s="128"/>
      <c r="AKI362" s="128"/>
      <c r="AKJ362" s="128"/>
      <c r="AKK362" s="128"/>
      <c r="AKL362" s="128"/>
      <c r="AKM362" s="128"/>
      <c r="AKN362" s="128"/>
      <c r="AKO362" s="128"/>
      <c r="AKP362" s="128"/>
      <c r="AKQ362" s="128"/>
      <c r="AKR362" s="128"/>
      <c r="AKS362" s="128"/>
      <c r="AKT362" s="128"/>
      <c r="AKU362" s="128"/>
      <c r="AKV362" s="128"/>
      <c r="AKW362" s="128"/>
      <c r="AKX362" s="128"/>
      <c r="AKY362" s="128"/>
      <c r="AKZ362" s="128"/>
      <c r="ALA362" s="128"/>
      <c r="ALB362" s="128"/>
      <c r="ALC362" s="128"/>
      <c r="ALD362" s="128"/>
      <c r="ALE362" s="128"/>
      <c r="ALF362" s="128"/>
      <c r="ALG362" s="128"/>
      <c r="ALH362" s="128"/>
      <c r="ALI362" s="128"/>
      <c r="ALJ362" s="128"/>
      <c r="ALK362" s="128"/>
      <c r="ALL362" s="128"/>
      <c r="ALM362" s="128"/>
      <c r="ALN362" s="128"/>
      <c r="ALO362" s="128"/>
      <c r="ALP362" s="128"/>
      <c r="ALQ362" s="128"/>
      <c r="ALR362" s="128"/>
      <c r="ALS362" s="128"/>
      <c r="ALT362" s="128"/>
      <c r="ALU362" s="128"/>
      <c r="ALV362" s="128"/>
      <c r="ALW362" s="128"/>
      <c r="ALX362" s="128"/>
      <c r="ALY362" s="128"/>
      <c r="ALZ362" s="128"/>
      <c r="AMA362" s="128"/>
      <c r="AMB362" s="128"/>
      <c r="AMC362" s="128"/>
      <c r="AMD362" s="128"/>
      <c r="AME362" s="128"/>
      <c r="AMF362" s="128"/>
      <c r="AMG362" s="128"/>
      <c r="AMH362" s="128"/>
    </row>
    <row r="363" spans="1:1022" ht="13.9" customHeight="1" x14ac:dyDescent="0.3">
      <c r="A363" s="130" t="s">
        <v>21</v>
      </c>
      <c r="B363" s="157">
        <v>3</v>
      </c>
      <c r="C363" s="130"/>
      <c r="D363" s="176"/>
      <c r="E363" s="173"/>
      <c r="F363" s="173"/>
      <c r="G363" s="173"/>
      <c r="H363" s="176"/>
      <c r="I363" s="176"/>
      <c r="J363" s="173"/>
      <c r="K363" s="173"/>
      <c r="L363" s="173"/>
      <c r="M363" s="173"/>
      <c r="N363" s="173"/>
      <c r="O363" s="173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  <c r="BS363" s="128"/>
      <c r="BT363" s="128"/>
      <c r="BU363" s="128"/>
      <c r="BV363" s="128"/>
      <c r="BW363" s="128"/>
      <c r="BX363" s="128"/>
      <c r="BY363" s="128"/>
      <c r="BZ363" s="128"/>
      <c r="CA363" s="128"/>
      <c r="CB363" s="128"/>
      <c r="CC363" s="128"/>
      <c r="CD363" s="128"/>
      <c r="CE363" s="128"/>
      <c r="CF363" s="128"/>
      <c r="CG363" s="128"/>
      <c r="CH363" s="128"/>
      <c r="CI363" s="128"/>
      <c r="CJ363" s="128"/>
      <c r="CK363" s="128"/>
      <c r="CL363" s="128"/>
      <c r="CM363" s="128"/>
      <c r="CN363" s="128"/>
      <c r="CO363" s="128"/>
      <c r="CP363" s="128"/>
      <c r="CQ363" s="128"/>
      <c r="CR363" s="128"/>
      <c r="CS363" s="128"/>
      <c r="CT363" s="128"/>
      <c r="CU363" s="128"/>
      <c r="CV363" s="128"/>
      <c r="CW363" s="128"/>
      <c r="CX363" s="128"/>
      <c r="CY363" s="128"/>
      <c r="CZ363" s="128"/>
      <c r="DA363" s="128"/>
      <c r="DB363" s="128"/>
      <c r="DC363" s="128"/>
      <c r="DD363" s="128"/>
      <c r="DE363" s="128"/>
      <c r="DF363" s="128"/>
      <c r="DG363" s="128"/>
      <c r="DH363" s="128"/>
      <c r="DI363" s="128"/>
      <c r="DJ363" s="128"/>
      <c r="DK363" s="128"/>
      <c r="DL363" s="128"/>
      <c r="DM363" s="128"/>
      <c r="DN363" s="128"/>
      <c r="DO363" s="128"/>
      <c r="DP363" s="128"/>
      <c r="DQ363" s="128"/>
      <c r="DR363" s="128"/>
      <c r="DS363" s="128"/>
      <c r="DT363" s="128"/>
      <c r="DU363" s="128"/>
      <c r="DV363" s="128"/>
      <c r="DW363" s="128"/>
      <c r="DX363" s="128"/>
      <c r="DY363" s="128"/>
      <c r="DZ363" s="128"/>
      <c r="EA363" s="128"/>
      <c r="EB363" s="128"/>
      <c r="EC363" s="128"/>
      <c r="ED363" s="128"/>
      <c r="EE363" s="128"/>
      <c r="EF363" s="128"/>
      <c r="EG363" s="128"/>
      <c r="EH363" s="128"/>
      <c r="EI363" s="128"/>
      <c r="EJ363" s="128"/>
      <c r="EK363" s="128"/>
      <c r="EL363" s="128"/>
      <c r="EM363" s="128"/>
      <c r="EN363" s="128"/>
      <c r="EO363" s="128"/>
      <c r="EP363" s="128"/>
      <c r="EQ363" s="128"/>
      <c r="ER363" s="128"/>
      <c r="ES363" s="128"/>
      <c r="ET363" s="128"/>
      <c r="EU363" s="128"/>
      <c r="EV363" s="128"/>
      <c r="EW363" s="128"/>
      <c r="EX363" s="128"/>
      <c r="EY363" s="128"/>
      <c r="EZ363" s="128"/>
      <c r="FA363" s="128"/>
      <c r="FB363" s="128"/>
      <c r="FC363" s="128"/>
      <c r="FD363" s="128"/>
      <c r="FE363" s="128"/>
      <c r="FF363" s="128"/>
      <c r="FG363" s="128"/>
      <c r="FH363" s="128"/>
      <c r="FI363" s="128"/>
      <c r="FJ363" s="128"/>
      <c r="FK363" s="128"/>
      <c r="FL363" s="128"/>
      <c r="FM363" s="128"/>
      <c r="FN363" s="128"/>
      <c r="FO363" s="128"/>
      <c r="FP363" s="128"/>
      <c r="FQ363" s="128"/>
      <c r="FR363" s="128"/>
      <c r="FS363" s="128"/>
      <c r="FT363" s="128"/>
      <c r="FU363" s="128"/>
      <c r="FV363" s="128"/>
      <c r="FW363" s="128"/>
      <c r="FX363" s="128"/>
      <c r="FY363" s="128"/>
      <c r="FZ363" s="128"/>
      <c r="GA363" s="128"/>
      <c r="GB363" s="128"/>
      <c r="GC363" s="128"/>
      <c r="GD363" s="128"/>
      <c r="GE363" s="128"/>
      <c r="GF363" s="128"/>
      <c r="GG363" s="128"/>
      <c r="GH363" s="128"/>
      <c r="GI363" s="128"/>
      <c r="GJ363" s="128"/>
      <c r="GK363" s="128"/>
      <c r="GL363" s="128"/>
      <c r="GM363" s="128"/>
      <c r="GN363" s="128"/>
      <c r="GO363" s="128"/>
      <c r="GP363" s="128"/>
      <c r="GQ363" s="128"/>
      <c r="GR363" s="128"/>
      <c r="GS363" s="128"/>
      <c r="GT363" s="128"/>
      <c r="GU363" s="128"/>
      <c r="GV363" s="128"/>
      <c r="GW363" s="128"/>
      <c r="GX363" s="128"/>
      <c r="GY363" s="128"/>
      <c r="GZ363" s="128"/>
      <c r="HA363" s="128"/>
      <c r="HB363" s="128"/>
      <c r="HC363" s="128"/>
      <c r="HD363" s="128"/>
      <c r="HE363" s="128"/>
      <c r="HF363" s="128"/>
      <c r="HG363" s="128"/>
      <c r="HH363" s="128"/>
      <c r="HI363" s="128"/>
      <c r="HJ363" s="128"/>
      <c r="HK363" s="128"/>
      <c r="HL363" s="128"/>
      <c r="HM363" s="128"/>
      <c r="HN363" s="128"/>
      <c r="HO363" s="128"/>
      <c r="HP363" s="128"/>
      <c r="HQ363" s="128"/>
      <c r="HR363" s="128"/>
      <c r="HS363" s="128"/>
      <c r="HT363" s="128"/>
      <c r="HU363" s="128"/>
      <c r="HV363" s="128"/>
      <c r="HW363" s="128"/>
      <c r="HX363" s="128"/>
      <c r="HY363" s="128"/>
      <c r="HZ363" s="128"/>
      <c r="IA363" s="128"/>
      <c r="IB363" s="128"/>
      <c r="IC363" s="128"/>
      <c r="ID363" s="128"/>
      <c r="IE363" s="128"/>
      <c r="IF363" s="128"/>
      <c r="IG363" s="128"/>
      <c r="IH363" s="128"/>
      <c r="II363" s="128"/>
      <c r="IJ363" s="128"/>
      <c r="IK363" s="128"/>
      <c r="IL363" s="128"/>
      <c r="IM363" s="128"/>
      <c r="IN363" s="128"/>
      <c r="IO363" s="128"/>
      <c r="IP363" s="128"/>
      <c r="IQ363" s="128"/>
      <c r="IR363" s="128"/>
      <c r="IS363" s="128"/>
      <c r="IT363" s="128"/>
      <c r="IU363" s="128"/>
      <c r="IV363" s="128"/>
      <c r="IW363" s="128"/>
      <c r="IX363" s="128"/>
      <c r="IY363" s="128"/>
      <c r="IZ363" s="128"/>
      <c r="JA363" s="128"/>
      <c r="JB363" s="128"/>
      <c r="JC363" s="128"/>
      <c r="JD363" s="128"/>
      <c r="JE363" s="128"/>
      <c r="JF363" s="128"/>
      <c r="JG363" s="128"/>
      <c r="JH363" s="128"/>
      <c r="JI363" s="128"/>
      <c r="JJ363" s="128"/>
      <c r="JK363" s="128"/>
      <c r="JL363" s="128"/>
      <c r="JM363" s="128"/>
      <c r="JN363" s="128"/>
      <c r="JO363" s="128"/>
      <c r="JP363" s="128"/>
      <c r="JQ363" s="128"/>
      <c r="JR363" s="128"/>
      <c r="JS363" s="128"/>
      <c r="JT363" s="128"/>
      <c r="JU363" s="128"/>
      <c r="JV363" s="128"/>
      <c r="JW363" s="128"/>
      <c r="JX363" s="128"/>
      <c r="JY363" s="128"/>
      <c r="JZ363" s="128"/>
      <c r="KA363" s="128"/>
      <c r="KB363" s="128"/>
      <c r="KC363" s="128"/>
      <c r="KD363" s="128"/>
      <c r="KE363" s="128"/>
      <c r="KF363" s="128"/>
      <c r="KG363" s="128"/>
      <c r="KH363" s="128"/>
      <c r="KI363" s="128"/>
      <c r="KJ363" s="128"/>
      <c r="KK363" s="128"/>
      <c r="KL363" s="128"/>
      <c r="KM363" s="128"/>
      <c r="KN363" s="128"/>
      <c r="KO363" s="128"/>
      <c r="KP363" s="128"/>
      <c r="KQ363" s="128"/>
      <c r="KR363" s="128"/>
      <c r="KS363" s="128"/>
      <c r="KT363" s="128"/>
      <c r="KU363" s="128"/>
      <c r="KV363" s="128"/>
      <c r="KW363" s="128"/>
      <c r="KX363" s="128"/>
      <c r="KY363" s="128"/>
      <c r="KZ363" s="128"/>
      <c r="LA363" s="128"/>
      <c r="LB363" s="128"/>
      <c r="LC363" s="128"/>
      <c r="LD363" s="128"/>
      <c r="LE363" s="128"/>
      <c r="LF363" s="128"/>
      <c r="LG363" s="128"/>
      <c r="LH363" s="128"/>
      <c r="LI363" s="128"/>
      <c r="LJ363" s="128"/>
      <c r="LK363" s="128"/>
      <c r="LL363" s="128"/>
      <c r="LM363" s="128"/>
      <c r="LN363" s="128"/>
      <c r="LO363" s="128"/>
      <c r="LP363" s="128"/>
      <c r="LQ363" s="128"/>
      <c r="LR363" s="128"/>
      <c r="LS363" s="128"/>
      <c r="LT363" s="128"/>
      <c r="LU363" s="128"/>
      <c r="LV363" s="128"/>
      <c r="LW363" s="128"/>
      <c r="LX363" s="128"/>
      <c r="LY363" s="128"/>
      <c r="LZ363" s="128"/>
      <c r="MA363" s="128"/>
      <c r="MB363" s="128"/>
      <c r="MC363" s="128"/>
      <c r="MD363" s="128"/>
      <c r="ME363" s="128"/>
      <c r="MF363" s="128"/>
      <c r="MG363" s="128"/>
      <c r="MH363" s="128"/>
      <c r="MI363" s="128"/>
      <c r="MJ363" s="128"/>
      <c r="MK363" s="128"/>
      <c r="ML363" s="128"/>
      <c r="MM363" s="128"/>
      <c r="MN363" s="128"/>
      <c r="MO363" s="128"/>
      <c r="MP363" s="128"/>
      <c r="MQ363" s="128"/>
      <c r="MR363" s="128"/>
      <c r="MS363" s="128"/>
      <c r="MT363" s="128"/>
      <c r="MU363" s="128"/>
      <c r="MV363" s="128"/>
      <c r="MW363" s="128"/>
      <c r="MX363" s="128"/>
      <c r="MY363" s="128"/>
      <c r="MZ363" s="128"/>
      <c r="NA363" s="128"/>
      <c r="NB363" s="128"/>
      <c r="NC363" s="128"/>
      <c r="ND363" s="128"/>
      <c r="NE363" s="128"/>
      <c r="NF363" s="128"/>
      <c r="NG363" s="128"/>
      <c r="NH363" s="128"/>
      <c r="NI363" s="128"/>
      <c r="NJ363" s="128"/>
      <c r="NK363" s="128"/>
      <c r="NL363" s="128"/>
      <c r="NM363" s="128"/>
      <c r="NN363" s="128"/>
      <c r="NO363" s="128"/>
      <c r="NP363" s="128"/>
      <c r="NQ363" s="128"/>
      <c r="NR363" s="128"/>
      <c r="NS363" s="128"/>
      <c r="NT363" s="128"/>
      <c r="NU363" s="128"/>
      <c r="NV363" s="128"/>
      <c r="NW363" s="128"/>
      <c r="NX363" s="128"/>
      <c r="NY363" s="128"/>
      <c r="NZ363" s="128"/>
      <c r="OA363" s="128"/>
      <c r="OB363" s="128"/>
      <c r="OC363" s="128"/>
      <c r="OD363" s="128"/>
      <c r="OE363" s="128"/>
      <c r="OF363" s="128"/>
      <c r="OG363" s="128"/>
      <c r="OH363" s="128"/>
      <c r="OI363" s="128"/>
      <c r="OJ363" s="128"/>
      <c r="OK363" s="128"/>
      <c r="OL363" s="128"/>
      <c r="OM363" s="128"/>
      <c r="ON363" s="128"/>
      <c r="OO363" s="128"/>
      <c r="OP363" s="128"/>
      <c r="OQ363" s="128"/>
      <c r="OR363" s="128"/>
      <c r="OS363" s="128"/>
      <c r="OT363" s="128"/>
      <c r="OU363" s="128"/>
      <c r="OV363" s="128"/>
      <c r="OW363" s="128"/>
      <c r="OX363" s="128"/>
      <c r="OY363" s="128"/>
      <c r="OZ363" s="128"/>
      <c r="PA363" s="128"/>
      <c r="PB363" s="128"/>
      <c r="PC363" s="128"/>
      <c r="PD363" s="128"/>
      <c r="PE363" s="128"/>
      <c r="PF363" s="128"/>
      <c r="PG363" s="128"/>
      <c r="PH363" s="128"/>
      <c r="PI363" s="128"/>
      <c r="PJ363" s="128"/>
      <c r="PK363" s="128"/>
      <c r="PL363" s="128"/>
      <c r="PM363" s="128"/>
      <c r="PN363" s="128"/>
      <c r="PO363" s="128"/>
      <c r="PP363" s="128"/>
      <c r="PQ363" s="128"/>
      <c r="PR363" s="128"/>
      <c r="PS363" s="128"/>
      <c r="PT363" s="128"/>
      <c r="PU363" s="128"/>
      <c r="PV363" s="128"/>
      <c r="PW363" s="128"/>
      <c r="PX363" s="128"/>
      <c r="PY363" s="128"/>
      <c r="PZ363" s="128"/>
      <c r="QA363" s="128"/>
      <c r="QB363" s="128"/>
      <c r="QC363" s="128"/>
      <c r="QD363" s="128"/>
      <c r="QE363" s="128"/>
      <c r="QF363" s="128"/>
      <c r="QG363" s="128"/>
      <c r="QH363" s="128"/>
      <c r="QI363" s="128"/>
      <c r="QJ363" s="128"/>
      <c r="QK363" s="128"/>
      <c r="QL363" s="128"/>
      <c r="QM363" s="128"/>
      <c r="QN363" s="128"/>
      <c r="QO363" s="128"/>
      <c r="QP363" s="128"/>
      <c r="QQ363" s="128"/>
      <c r="QR363" s="128"/>
      <c r="QS363" s="128"/>
      <c r="QT363" s="128"/>
      <c r="QU363" s="128"/>
      <c r="QV363" s="128"/>
      <c r="QW363" s="128"/>
      <c r="QX363" s="128"/>
      <c r="QY363" s="128"/>
      <c r="QZ363" s="128"/>
      <c r="RA363" s="128"/>
      <c r="RB363" s="128"/>
      <c r="RC363" s="128"/>
      <c r="RD363" s="128"/>
      <c r="RE363" s="128"/>
      <c r="RF363" s="128"/>
      <c r="RG363" s="128"/>
      <c r="RH363" s="128"/>
      <c r="RI363" s="128"/>
      <c r="RJ363" s="128"/>
      <c r="RK363" s="128"/>
      <c r="RL363" s="128"/>
      <c r="RM363" s="128"/>
      <c r="RN363" s="128"/>
      <c r="RO363" s="128"/>
      <c r="RP363" s="128"/>
      <c r="RQ363" s="128"/>
      <c r="RR363" s="128"/>
      <c r="RS363" s="128"/>
      <c r="RT363" s="128"/>
      <c r="RU363" s="128"/>
      <c r="RV363" s="128"/>
      <c r="RW363" s="128"/>
      <c r="RX363" s="128"/>
      <c r="RY363" s="128"/>
      <c r="RZ363" s="128"/>
      <c r="SA363" s="128"/>
      <c r="SB363" s="128"/>
      <c r="SC363" s="128"/>
      <c r="SD363" s="128"/>
      <c r="SE363" s="128"/>
      <c r="SF363" s="128"/>
      <c r="SG363" s="128"/>
      <c r="SH363" s="128"/>
      <c r="SI363" s="128"/>
      <c r="SJ363" s="128"/>
      <c r="SK363" s="128"/>
      <c r="SL363" s="128"/>
      <c r="SM363" s="128"/>
      <c r="SN363" s="128"/>
      <c r="SO363" s="128"/>
      <c r="SP363" s="128"/>
      <c r="SQ363" s="128"/>
      <c r="SR363" s="128"/>
      <c r="SS363" s="128"/>
      <c r="ST363" s="128"/>
      <c r="SU363" s="128"/>
      <c r="SV363" s="128"/>
      <c r="SW363" s="128"/>
      <c r="SX363" s="128"/>
      <c r="SY363" s="128"/>
      <c r="SZ363" s="128"/>
      <c r="TA363" s="128"/>
      <c r="TB363" s="128"/>
      <c r="TC363" s="128"/>
      <c r="TD363" s="128"/>
      <c r="TE363" s="128"/>
      <c r="TF363" s="128"/>
      <c r="TG363" s="128"/>
      <c r="TH363" s="128"/>
      <c r="TI363" s="128"/>
      <c r="TJ363" s="128"/>
      <c r="TK363" s="128"/>
      <c r="TL363" s="128"/>
      <c r="TM363" s="128"/>
      <c r="TN363" s="128"/>
      <c r="TO363" s="128"/>
      <c r="TP363" s="128"/>
      <c r="TQ363" s="128"/>
      <c r="TR363" s="128"/>
      <c r="TS363" s="128"/>
      <c r="TT363" s="128"/>
      <c r="TU363" s="128"/>
      <c r="TV363" s="128"/>
      <c r="TW363" s="128"/>
      <c r="TX363" s="128"/>
      <c r="TY363" s="128"/>
      <c r="TZ363" s="128"/>
      <c r="UA363" s="128"/>
      <c r="UB363" s="128"/>
      <c r="UC363" s="128"/>
      <c r="UD363" s="128"/>
      <c r="UE363" s="128"/>
      <c r="UF363" s="128"/>
      <c r="UG363" s="128"/>
      <c r="UH363" s="128"/>
      <c r="UI363" s="128"/>
      <c r="UJ363" s="128"/>
      <c r="UK363" s="128"/>
      <c r="UL363" s="128"/>
      <c r="UM363" s="128"/>
      <c r="UN363" s="128"/>
      <c r="UO363" s="128"/>
      <c r="UP363" s="128"/>
      <c r="UQ363" s="128"/>
      <c r="UR363" s="128"/>
      <c r="US363" s="128"/>
      <c r="UT363" s="128"/>
      <c r="UU363" s="128"/>
      <c r="UV363" s="128"/>
      <c r="UW363" s="128"/>
      <c r="UX363" s="128"/>
      <c r="UY363" s="128"/>
      <c r="UZ363" s="128"/>
      <c r="VA363" s="128"/>
      <c r="VB363" s="128"/>
      <c r="VC363" s="128"/>
      <c r="VD363" s="128"/>
      <c r="VE363" s="128"/>
      <c r="VF363" s="128"/>
      <c r="VG363" s="128"/>
      <c r="VH363" s="128"/>
      <c r="VI363" s="128"/>
      <c r="VJ363" s="128"/>
      <c r="VK363" s="128"/>
      <c r="VL363" s="128"/>
      <c r="VM363" s="128"/>
      <c r="VN363" s="128"/>
      <c r="VO363" s="128"/>
      <c r="VP363" s="128"/>
      <c r="VQ363" s="128"/>
      <c r="VR363" s="128"/>
      <c r="VS363" s="128"/>
      <c r="VT363" s="128"/>
      <c r="VU363" s="128"/>
      <c r="VV363" s="128"/>
      <c r="VW363" s="128"/>
      <c r="VX363" s="128"/>
      <c r="VY363" s="128"/>
      <c r="VZ363" s="128"/>
      <c r="WA363" s="128"/>
      <c r="WB363" s="128"/>
      <c r="WC363" s="128"/>
      <c r="WD363" s="128"/>
      <c r="WE363" s="128"/>
      <c r="WF363" s="128"/>
      <c r="WG363" s="128"/>
      <c r="WH363" s="128"/>
      <c r="WI363" s="128"/>
      <c r="WJ363" s="128"/>
      <c r="WK363" s="128"/>
      <c r="WL363" s="128"/>
      <c r="WM363" s="128"/>
      <c r="WN363" s="128"/>
      <c r="WO363" s="128"/>
      <c r="WP363" s="128"/>
      <c r="WQ363" s="128"/>
      <c r="WR363" s="128"/>
      <c r="WS363" s="128"/>
      <c r="WT363" s="128"/>
      <c r="WU363" s="128"/>
      <c r="WV363" s="128"/>
      <c r="WW363" s="128"/>
      <c r="WX363" s="128"/>
      <c r="WY363" s="128"/>
      <c r="WZ363" s="128"/>
      <c r="XA363" s="128"/>
      <c r="XB363" s="128"/>
      <c r="XC363" s="128"/>
      <c r="XD363" s="128"/>
      <c r="XE363" s="128"/>
      <c r="XF363" s="128"/>
      <c r="XG363" s="128"/>
      <c r="XH363" s="128"/>
      <c r="XI363" s="128"/>
      <c r="XJ363" s="128"/>
      <c r="XK363" s="128"/>
      <c r="XL363" s="128"/>
      <c r="XM363" s="128"/>
      <c r="XN363" s="128"/>
      <c r="XO363" s="128"/>
      <c r="XP363" s="128"/>
      <c r="XQ363" s="128"/>
      <c r="XR363" s="128"/>
      <c r="XS363" s="128"/>
      <c r="XT363" s="128"/>
      <c r="XU363" s="128"/>
      <c r="XV363" s="128"/>
      <c r="XW363" s="128"/>
      <c r="XX363" s="128"/>
      <c r="XY363" s="128"/>
      <c r="XZ363" s="128"/>
      <c r="YA363" s="128"/>
      <c r="YB363" s="128"/>
      <c r="YC363" s="128"/>
      <c r="YD363" s="128"/>
      <c r="YE363" s="128"/>
      <c r="YF363" s="128"/>
      <c r="YG363" s="128"/>
      <c r="YH363" s="128"/>
      <c r="YI363" s="128"/>
      <c r="YJ363" s="128"/>
      <c r="YK363" s="128"/>
      <c r="YL363" s="128"/>
      <c r="YM363" s="128"/>
      <c r="YN363" s="128"/>
      <c r="YO363" s="128"/>
      <c r="YP363" s="128"/>
      <c r="YQ363" s="128"/>
      <c r="YR363" s="128"/>
      <c r="YS363" s="128"/>
      <c r="YT363" s="128"/>
      <c r="YU363" s="128"/>
      <c r="YV363" s="128"/>
      <c r="YW363" s="128"/>
      <c r="YX363" s="128"/>
      <c r="YY363" s="128"/>
      <c r="YZ363" s="128"/>
      <c r="ZA363" s="128"/>
      <c r="ZB363" s="128"/>
      <c r="ZC363" s="128"/>
      <c r="ZD363" s="128"/>
      <c r="ZE363" s="128"/>
      <c r="ZF363" s="128"/>
      <c r="ZG363" s="128"/>
      <c r="ZH363" s="128"/>
      <c r="ZI363" s="128"/>
      <c r="ZJ363" s="128"/>
      <c r="ZK363" s="128"/>
      <c r="ZL363" s="128"/>
      <c r="ZM363" s="128"/>
      <c r="ZN363" s="128"/>
      <c r="ZO363" s="128"/>
      <c r="ZP363" s="128"/>
      <c r="ZQ363" s="128"/>
      <c r="ZR363" s="128"/>
      <c r="ZS363" s="128"/>
      <c r="ZT363" s="128"/>
      <c r="ZU363" s="128"/>
      <c r="ZV363" s="128"/>
      <c r="ZW363" s="128"/>
      <c r="ZX363" s="128"/>
      <c r="ZY363" s="128"/>
      <c r="ZZ363" s="128"/>
      <c r="AAA363" s="128"/>
      <c r="AAB363" s="128"/>
      <c r="AAC363" s="128"/>
      <c r="AAD363" s="128"/>
      <c r="AAE363" s="128"/>
      <c r="AAF363" s="128"/>
      <c r="AAG363" s="128"/>
      <c r="AAH363" s="128"/>
      <c r="AAI363" s="128"/>
      <c r="AAJ363" s="128"/>
      <c r="AAK363" s="128"/>
      <c r="AAL363" s="128"/>
      <c r="AAM363" s="128"/>
      <c r="AAN363" s="128"/>
      <c r="AAO363" s="128"/>
      <c r="AAP363" s="128"/>
      <c r="AAQ363" s="128"/>
      <c r="AAR363" s="128"/>
      <c r="AAS363" s="128"/>
      <c r="AAT363" s="128"/>
      <c r="AAU363" s="128"/>
      <c r="AAV363" s="128"/>
      <c r="AAW363" s="128"/>
      <c r="AAX363" s="128"/>
      <c r="AAY363" s="128"/>
      <c r="AAZ363" s="128"/>
      <c r="ABA363" s="128"/>
      <c r="ABB363" s="128"/>
      <c r="ABC363" s="128"/>
      <c r="ABD363" s="128"/>
      <c r="ABE363" s="128"/>
      <c r="ABF363" s="128"/>
      <c r="ABG363" s="128"/>
      <c r="ABH363" s="128"/>
      <c r="ABI363" s="128"/>
      <c r="ABJ363" s="128"/>
      <c r="ABK363" s="128"/>
      <c r="ABL363" s="128"/>
      <c r="ABM363" s="128"/>
      <c r="ABN363" s="128"/>
      <c r="ABO363" s="128"/>
      <c r="ABP363" s="128"/>
      <c r="ABQ363" s="128"/>
      <c r="ABR363" s="128"/>
      <c r="ABS363" s="128"/>
      <c r="ABT363" s="128"/>
      <c r="ABU363" s="128"/>
      <c r="ABV363" s="128"/>
      <c r="ABW363" s="128"/>
      <c r="ABX363" s="128"/>
      <c r="ABY363" s="128"/>
      <c r="ABZ363" s="128"/>
      <c r="ACA363" s="128"/>
      <c r="ACB363" s="128"/>
      <c r="ACC363" s="128"/>
      <c r="ACD363" s="128"/>
      <c r="ACE363" s="128"/>
      <c r="ACF363" s="128"/>
      <c r="ACG363" s="128"/>
      <c r="ACH363" s="128"/>
      <c r="ACI363" s="128"/>
      <c r="ACJ363" s="128"/>
      <c r="ACK363" s="128"/>
      <c r="ACL363" s="128"/>
      <c r="ACM363" s="128"/>
      <c r="ACN363" s="128"/>
      <c r="ACO363" s="128"/>
      <c r="ACP363" s="128"/>
      <c r="ACQ363" s="128"/>
      <c r="ACR363" s="128"/>
      <c r="ACS363" s="128"/>
      <c r="ACT363" s="128"/>
      <c r="ACU363" s="128"/>
      <c r="ACV363" s="128"/>
      <c r="ACW363" s="128"/>
      <c r="ACX363" s="128"/>
      <c r="ACY363" s="128"/>
      <c r="ACZ363" s="128"/>
      <c r="ADA363" s="128"/>
      <c r="ADB363" s="128"/>
      <c r="ADC363" s="128"/>
      <c r="ADD363" s="128"/>
      <c r="ADE363" s="128"/>
      <c r="ADF363" s="128"/>
      <c r="ADG363" s="128"/>
      <c r="ADH363" s="128"/>
      <c r="ADI363" s="128"/>
      <c r="ADJ363" s="128"/>
      <c r="ADK363" s="128"/>
      <c r="ADL363" s="128"/>
      <c r="ADM363" s="128"/>
      <c r="ADN363" s="128"/>
      <c r="ADO363" s="128"/>
      <c r="ADP363" s="128"/>
      <c r="ADQ363" s="128"/>
      <c r="ADR363" s="128"/>
      <c r="ADS363" s="128"/>
      <c r="ADT363" s="128"/>
      <c r="ADU363" s="128"/>
      <c r="ADV363" s="128"/>
      <c r="ADW363" s="128"/>
      <c r="ADX363" s="128"/>
      <c r="ADY363" s="128"/>
      <c r="ADZ363" s="128"/>
      <c r="AEA363" s="128"/>
      <c r="AEB363" s="128"/>
      <c r="AEC363" s="128"/>
      <c r="AED363" s="128"/>
      <c r="AEE363" s="128"/>
      <c r="AEF363" s="128"/>
      <c r="AEG363" s="128"/>
      <c r="AEH363" s="128"/>
      <c r="AEI363" s="128"/>
      <c r="AEJ363" s="128"/>
      <c r="AEK363" s="128"/>
      <c r="AEL363" s="128"/>
      <c r="AEM363" s="128"/>
      <c r="AEN363" s="128"/>
      <c r="AEO363" s="128"/>
      <c r="AEP363" s="128"/>
      <c r="AEQ363" s="128"/>
      <c r="AER363" s="128"/>
      <c r="AES363" s="128"/>
      <c r="AET363" s="128"/>
      <c r="AEU363" s="128"/>
      <c r="AEV363" s="128"/>
      <c r="AEW363" s="128"/>
      <c r="AEX363" s="128"/>
      <c r="AEY363" s="128"/>
      <c r="AEZ363" s="128"/>
      <c r="AFA363" s="128"/>
      <c r="AFB363" s="128"/>
      <c r="AFC363" s="128"/>
      <c r="AFD363" s="128"/>
      <c r="AFE363" s="128"/>
      <c r="AFF363" s="128"/>
      <c r="AFG363" s="128"/>
      <c r="AFH363" s="128"/>
      <c r="AFI363" s="128"/>
      <c r="AFJ363" s="128"/>
      <c r="AFK363" s="128"/>
      <c r="AFL363" s="128"/>
      <c r="AFM363" s="128"/>
      <c r="AFN363" s="128"/>
      <c r="AFO363" s="128"/>
      <c r="AFP363" s="128"/>
      <c r="AFQ363" s="128"/>
      <c r="AFR363" s="128"/>
      <c r="AFS363" s="128"/>
      <c r="AFT363" s="128"/>
      <c r="AFU363" s="128"/>
      <c r="AFV363" s="128"/>
      <c r="AFW363" s="128"/>
      <c r="AFX363" s="128"/>
      <c r="AFY363" s="128"/>
      <c r="AFZ363" s="128"/>
      <c r="AGA363" s="128"/>
      <c r="AGB363" s="128"/>
      <c r="AGC363" s="128"/>
      <c r="AGD363" s="128"/>
      <c r="AGE363" s="128"/>
      <c r="AGF363" s="128"/>
      <c r="AGG363" s="128"/>
      <c r="AGH363" s="128"/>
      <c r="AGI363" s="128"/>
      <c r="AGJ363" s="128"/>
      <c r="AGK363" s="128"/>
      <c r="AGL363" s="128"/>
      <c r="AGM363" s="128"/>
      <c r="AGN363" s="128"/>
      <c r="AGO363" s="128"/>
      <c r="AGP363" s="128"/>
      <c r="AGQ363" s="128"/>
      <c r="AGR363" s="128"/>
      <c r="AGS363" s="128"/>
      <c r="AGT363" s="128"/>
      <c r="AGU363" s="128"/>
      <c r="AGV363" s="128"/>
      <c r="AGW363" s="128"/>
      <c r="AGX363" s="128"/>
      <c r="AGY363" s="128"/>
      <c r="AGZ363" s="128"/>
      <c r="AHA363" s="128"/>
      <c r="AHB363" s="128"/>
      <c r="AHC363" s="128"/>
      <c r="AHD363" s="128"/>
      <c r="AHE363" s="128"/>
      <c r="AHF363" s="128"/>
      <c r="AHG363" s="128"/>
      <c r="AHH363" s="128"/>
      <c r="AHI363" s="128"/>
      <c r="AHJ363" s="128"/>
      <c r="AHK363" s="128"/>
      <c r="AHL363" s="128"/>
      <c r="AHM363" s="128"/>
      <c r="AHN363" s="128"/>
      <c r="AHO363" s="128"/>
      <c r="AHP363" s="128"/>
      <c r="AHQ363" s="128"/>
      <c r="AHR363" s="128"/>
      <c r="AHS363" s="128"/>
      <c r="AHT363" s="128"/>
      <c r="AHU363" s="128"/>
      <c r="AHV363" s="128"/>
      <c r="AHW363" s="128"/>
      <c r="AHX363" s="128"/>
      <c r="AHY363" s="128"/>
      <c r="AHZ363" s="128"/>
      <c r="AIA363" s="128"/>
      <c r="AIB363" s="128"/>
      <c r="AIC363" s="128"/>
      <c r="AID363" s="128"/>
      <c r="AIE363" s="128"/>
      <c r="AIF363" s="128"/>
      <c r="AIG363" s="128"/>
      <c r="AIH363" s="128"/>
      <c r="AII363" s="128"/>
      <c r="AIJ363" s="128"/>
      <c r="AIK363" s="128"/>
      <c r="AIL363" s="128"/>
      <c r="AIM363" s="128"/>
      <c r="AIN363" s="128"/>
      <c r="AIO363" s="128"/>
      <c r="AIP363" s="128"/>
      <c r="AIQ363" s="128"/>
      <c r="AIR363" s="128"/>
      <c r="AIS363" s="128"/>
      <c r="AIT363" s="128"/>
      <c r="AIU363" s="128"/>
      <c r="AIV363" s="128"/>
      <c r="AIW363" s="128"/>
      <c r="AIX363" s="128"/>
      <c r="AIY363" s="128"/>
      <c r="AIZ363" s="128"/>
      <c r="AJA363" s="128"/>
      <c r="AJB363" s="128"/>
      <c r="AJC363" s="128"/>
      <c r="AJD363" s="128"/>
      <c r="AJE363" s="128"/>
      <c r="AJF363" s="128"/>
      <c r="AJG363" s="128"/>
      <c r="AJH363" s="128"/>
      <c r="AJI363" s="128"/>
      <c r="AJJ363" s="128"/>
      <c r="AJK363" s="128"/>
      <c r="AJL363" s="128"/>
      <c r="AJM363" s="128"/>
      <c r="AJN363" s="128"/>
      <c r="AJO363" s="128"/>
      <c r="AJP363" s="128"/>
      <c r="AJQ363" s="128"/>
      <c r="AJR363" s="128"/>
      <c r="AJS363" s="128"/>
      <c r="AJT363" s="128"/>
      <c r="AJU363" s="128"/>
      <c r="AJV363" s="128"/>
      <c r="AJW363" s="128"/>
      <c r="AJX363" s="128"/>
      <c r="AJY363" s="128"/>
      <c r="AJZ363" s="128"/>
      <c r="AKA363" s="128"/>
      <c r="AKB363" s="128"/>
      <c r="AKC363" s="128"/>
      <c r="AKD363" s="128"/>
      <c r="AKE363" s="128"/>
      <c r="AKF363" s="128"/>
      <c r="AKG363" s="128"/>
      <c r="AKH363" s="128"/>
      <c r="AKI363" s="128"/>
      <c r="AKJ363" s="128"/>
      <c r="AKK363" s="128"/>
      <c r="AKL363" s="128"/>
      <c r="AKM363" s="128"/>
      <c r="AKN363" s="128"/>
      <c r="AKO363" s="128"/>
      <c r="AKP363" s="128"/>
      <c r="AKQ363" s="128"/>
      <c r="AKR363" s="128"/>
      <c r="AKS363" s="128"/>
      <c r="AKT363" s="128"/>
      <c r="AKU363" s="128"/>
      <c r="AKV363" s="128"/>
      <c r="AKW363" s="128"/>
      <c r="AKX363" s="128"/>
      <c r="AKY363" s="128"/>
      <c r="AKZ363" s="128"/>
      <c r="ALA363" s="128"/>
      <c r="ALB363" s="128"/>
      <c r="ALC363" s="128"/>
      <c r="ALD363" s="128"/>
      <c r="ALE363" s="128"/>
      <c r="ALF363" s="128"/>
      <c r="ALG363" s="128"/>
      <c r="ALH363" s="128"/>
      <c r="ALI363" s="128"/>
      <c r="ALJ363" s="128"/>
      <c r="ALK363" s="128"/>
      <c r="ALL363" s="128"/>
      <c r="ALM363" s="128"/>
      <c r="ALN363" s="128"/>
      <c r="ALO363" s="128"/>
      <c r="ALP363" s="128"/>
      <c r="ALQ363" s="128"/>
      <c r="ALR363" s="128"/>
      <c r="ALS363" s="128"/>
      <c r="ALT363" s="128"/>
      <c r="ALU363" s="128"/>
      <c r="ALV363" s="128"/>
      <c r="ALW363" s="128"/>
      <c r="ALX363" s="128"/>
      <c r="ALY363" s="128"/>
      <c r="ALZ363" s="128"/>
      <c r="AMA363" s="128"/>
      <c r="AMB363" s="128"/>
      <c r="AMC363" s="128"/>
      <c r="AMD363" s="128"/>
      <c r="AME363" s="128"/>
      <c r="AMF363" s="128"/>
      <c r="AMG363" s="128"/>
      <c r="AMH363" s="128"/>
    </row>
    <row r="364" spans="1:1022" ht="16.5" customHeight="1" x14ac:dyDescent="0.3">
      <c r="A364" s="239" t="s">
        <v>22</v>
      </c>
      <c r="B364" s="239" t="s">
        <v>23</v>
      </c>
      <c r="C364" s="239" t="s">
        <v>24</v>
      </c>
      <c r="D364" s="242" t="s">
        <v>25</v>
      </c>
      <c r="E364" s="242"/>
      <c r="F364" s="242"/>
      <c r="G364" s="243" t="s">
        <v>26</v>
      </c>
      <c r="H364" s="242" t="s">
        <v>27</v>
      </c>
      <c r="I364" s="242"/>
      <c r="J364" s="242"/>
      <c r="K364" s="242"/>
      <c r="L364" s="242" t="s">
        <v>28</v>
      </c>
      <c r="M364" s="242"/>
      <c r="N364" s="242"/>
      <c r="O364" s="242"/>
    </row>
    <row r="365" spans="1:1022" x14ac:dyDescent="0.3">
      <c r="A365" s="240"/>
      <c r="B365" s="241"/>
      <c r="C365" s="240"/>
      <c r="D365" s="158" t="s">
        <v>29</v>
      </c>
      <c r="E365" s="158" t="s">
        <v>30</v>
      </c>
      <c r="F365" s="158" t="s">
        <v>31</v>
      </c>
      <c r="G365" s="244"/>
      <c r="H365" s="158" t="s">
        <v>32</v>
      </c>
      <c r="I365" s="158" t="s">
        <v>33</v>
      </c>
      <c r="J365" s="158" t="s">
        <v>34</v>
      </c>
      <c r="K365" s="158" t="s">
        <v>35</v>
      </c>
      <c r="L365" s="158" t="s">
        <v>36</v>
      </c>
      <c r="M365" s="158" t="s">
        <v>37</v>
      </c>
      <c r="N365" s="158" t="s">
        <v>38</v>
      </c>
      <c r="O365" s="158" t="s">
        <v>39</v>
      </c>
    </row>
    <row r="366" spans="1:1022" x14ac:dyDescent="0.3">
      <c r="A366" s="159">
        <v>1</v>
      </c>
      <c r="B366" s="159">
        <v>2</v>
      </c>
      <c r="C366" s="159">
        <v>3</v>
      </c>
      <c r="D366" s="159">
        <v>4</v>
      </c>
      <c r="E366" s="159">
        <v>5</v>
      </c>
      <c r="F366" s="159">
        <v>6</v>
      </c>
      <c r="G366" s="159">
        <v>7</v>
      </c>
      <c r="H366" s="159">
        <v>8</v>
      </c>
      <c r="I366" s="159">
        <v>9</v>
      </c>
      <c r="J366" s="159">
        <v>10</v>
      </c>
      <c r="K366" s="159">
        <v>11</v>
      </c>
      <c r="L366" s="159">
        <v>12</v>
      </c>
      <c r="M366" s="159">
        <v>13</v>
      </c>
      <c r="N366" s="159">
        <v>14</v>
      </c>
      <c r="O366" s="159">
        <v>15</v>
      </c>
    </row>
    <row r="367" spans="1:1022" x14ac:dyDescent="0.3">
      <c r="A367" s="134" t="s">
        <v>0</v>
      </c>
      <c r="B367" s="134"/>
      <c r="C367" s="134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</row>
    <row r="368" spans="1:1022" x14ac:dyDescent="0.3">
      <c r="A368" s="166" t="s">
        <v>430</v>
      </c>
      <c r="B368" s="167" t="s">
        <v>373</v>
      </c>
      <c r="C368" s="164">
        <v>280</v>
      </c>
      <c r="D368" s="165">
        <v>24.66</v>
      </c>
      <c r="E368" s="165">
        <v>13.03</v>
      </c>
      <c r="F368" s="165">
        <v>20.05</v>
      </c>
      <c r="G368" s="165">
        <v>292.08</v>
      </c>
      <c r="H368" s="165">
        <v>0.24</v>
      </c>
      <c r="I368" s="165">
        <v>43.95</v>
      </c>
      <c r="J368" s="165">
        <v>320.95</v>
      </c>
      <c r="K368" s="165">
        <v>1.57</v>
      </c>
      <c r="L368" s="165">
        <v>51.29</v>
      </c>
      <c r="M368" s="165">
        <v>280.06</v>
      </c>
      <c r="N368" s="165">
        <v>59.55</v>
      </c>
      <c r="O368" s="165">
        <v>2.25</v>
      </c>
    </row>
    <row r="369" spans="1:15" x14ac:dyDescent="0.3">
      <c r="A369" s="166" t="s">
        <v>555</v>
      </c>
      <c r="B369" s="167" t="s">
        <v>231</v>
      </c>
      <c r="C369" s="164">
        <v>200</v>
      </c>
      <c r="D369" s="165">
        <v>0.3</v>
      </c>
      <c r="E369" s="165">
        <v>0.06</v>
      </c>
      <c r="F369" s="165">
        <v>1.52</v>
      </c>
      <c r="G369" s="165">
        <v>10.039999999999999</v>
      </c>
      <c r="H369" s="165"/>
      <c r="I369" s="165">
        <v>30.1</v>
      </c>
      <c r="J369" s="165">
        <v>25.01</v>
      </c>
      <c r="K369" s="165">
        <v>0.11</v>
      </c>
      <c r="L369" s="165">
        <v>6.75</v>
      </c>
      <c r="M369" s="165">
        <v>8.75</v>
      </c>
      <c r="N369" s="165">
        <v>4.91</v>
      </c>
      <c r="O369" s="165">
        <v>0.91</v>
      </c>
    </row>
    <row r="370" spans="1:15" x14ac:dyDescent="0.3">
      <c r="A370" s="166"/>
      <c r="B370" s="167" t="s">
        <v>219</v>
      </c>
      <c r="C370" s="164">
        <v>80</v>
      </c>
      <c r="D370" s="165">
        <v>4.4800000000000004</v>
      </c>
      <c r="E370" s="165">
        <v>0.88</v>
      </c>
      <c r="F370" s="165">
        <v>39.520000000000003</v>
      </c>
      <c r="G370" s="165">
        <v>158.4</v>
      </c>
      <c r="H370" s="165">
        <v>0.13</v>
      </c>
      <c r="I370" s="165"/>
      <c r="J370" s="165"/>
      <c r="K370" s="165">
        <v>1.1200000000000001</v>
      </c>
      <c r="L370" s="165">
        <v>23.2</v>
      </c>
      <c r="M370" s="165">
        <v>120</v>
      </c>
      <c r="N370" s="165">
        <v>37.6</v>
      </c>
      <c r="O370" s="165">
        <v>3.12</v>
      </c>
    </row>
    <row r="371" spans="1:15" x14ac:dyDescent="0.3">
      <c r="A371" s="132" t="s">
        <v>512</v>
      </c>
      <c r="B371" s="133"/>
      <c r="C371" s="168">
        <v>560</v>
      </c>
      <c r="D371" s="165">
        <v>29.44</v>
      </c>
      <c r="E371" s="165">
        <v>13.97</v>
      </c>
      <c r="F371" s="165">
        <v>61.09</v>
      </c>
      <c r="G371" s="165">
        <v>460.52</v>
      </c>
      <c r="H371" s="165">
        <v>0.37</v>
      </c>
      <c r="I371" s="165">
        <v>74.05</v>
      </c>
      <c r="J371" s="165">
        <v>345.96</v>
      </c>
      <c r="K371" s="165">
        <v>2.8</v>
      </c>
      <c r="L371" s="165">
        <v>81.239999999999995</v>
      </c>
      <c r="M371" s="165">
        <v>408.81</v>
      </c>
      <c r="N371" s="165">
        <v>102.06</v>
      </c>
      <c r="O371" s="165">
        <v>6.28</v>
      </c>
    </row>
    <row r="372" spans="1:15" x14ac:dyDescent="0.3">
      <c r="A372" s="134" t="s">
        <v>636</v>
      </c>
      <c r="B372" s="134"/>
      <c r="C372" s="134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</row>
    <row r="373" spans="1:15" x14ac:dyDescent="0.3">
      <c r="A373" s="166" t="s">
        <v>275</v>
      </c>
      <c r="B373" s="167" t="s">
        <v>42</v>
      </c>
      <c r="C373" s="164">
        <v>150</v>
      </c>
      <c r="D373" s="165">
        <v>0.6</v>
      </c>
      <c r="E373" s="165">
        <v>0.6</v>
      </c>
      <c r="F373" s="165">
        <v>14.7</v>
      </c>
      <c r="G373" s="165">
        <v>70.5</v>
      </c>
      <c r="H373" s="165">
        <v>0.05</v>
      </c>
      <c r="I373" s="165">
        <v>15</v>
      </c>
      <c r="J373" s="165">
        <v>7.5</v>
      </c>
      <c r="K373" s="165">
        <v>0.3</v>
      </c>
      <c r="L373" s="165">
        <v>24</v>
      </c>
      <c r="M373" s="165">
        <v>16.5</v>
      </c>
      <c r="N373" s="165">
        <v>13.5</v>
      </c>
      <c r="O373" s="165">
        <v>3.3</v>
      </c>
    </row>
    <row r="374" spans="1:15" x14ac:dyDescent="0.3">
      <c r="A374" s="166"/>
      <c r="B374" s="167" t="s">
        <v>222</v>
      </c>
      <c r="C374" s="164">
        <v>30</v>
      </c>
      <c r="D374" s="165">
        <v>2.37</v>
      </c>
      <c r="E374" s="165">
        <v>6.18</v>
      </c>
      <c r="F374" s="165">
        <v>11.96</v>
      </c>
      <c r="G374" s="165">
        <v>114.4</v>
      </c>
      <c r="H374" s="165">
        <v>0.05</v>
      </c>
      <c r="I374" s="165">
        <v>1.28</v>
      </c>
      <c r="J374" s="165">
        <v>60.1</v>
      </c>
      <c r="K374" s="165">
        <v>0.99</v>
      </c>
      <c r="L374" s="165">
        <v>32.9</v>
      </c>
      <c r="M374" s="165">
        <v>56.1</v>
      </c>
      <c r="N374" s="165">
        <v>32.700000000000003</v>
      </c>
      <c r="O374" s="165">
        <v>0.82</v>
      </c>
    </row>
    <row r="375" spans="1:15" x14ac:dyDescent="0.3">
      <c r="A375" s="132" t="s">
        <v>637</v>
      </c>
      <c r="B375" s="133"/>
      <c r="C375" s="168">
        <v>180</v>
      </c>
      <c r="D375" s="165">
        <v>2.97</v>
      </c>
      <c r="E375" s="165">
        <v>6.78</v>
      </c>
      <c r="F375" s="165">
        <v>26.66</v>
      </c>
      <c r="G375" s="165">
        <v>184.9</v>
      </c>
      <c r="H375" s="165">
        <v>0.1</v>
      </c>
      <c r="I375" s="165">
        <v>16.28</v>
      </c>
      <c r="J375" s="165">
        <v>67.599999999999994</v>
      </c>
      <c r="K375" s="165">
        <v>1.29</v>
      </c>
      <c r="L375" s="165">
        <v>56.9</v>
      </c>
      <c r="M375" s="165">
        <v>72.599999999999994</v>
      </c>
      <c r="N375" s="165">
        <v>46.2</v>
      </c>
      <c r="O375" s="165">
        <v>4.12</v>
      </c>
    </row>
    <row r="376" spans="1:15" x14ac:dyDescent="0.3">
      <c r="A376" s="134" t="s">
        <v>11</v>
      </c>
      <c r="B376" s="134"/>
      <c r="C376" s="134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  <c r="O376" s="172"/>
    </row>
    <row r="377" spans="1:15" x14ac:dyDescent="0.3">
      <c r="A377" s="162" t="s">
        <v>281</v>
      </c>
      <c r="B377" s="167" t="s">
        <v>232</v>
      </c>
      <c r="C377" s="164">
        <v>100</v>
      </c>
      <c r="D377" s="165">
        <v>1.01</v>
      </c>
      <c r="E377" s="165">
        <v>6.15</v>
      </c>
      <c r="F377" s="165">
        <v>3.82</v>
      </c>
      <c r="G377" s="165">
        <v>75.97</v>
      </c>
      <c r="H377" s="165">
        <v>0.05</v>
      </c>
      <c r="I377" s="164">
        <v>17</v>
      </c>
      <c r="J377" s="165">
        <v>67.540000000000006</v>
      </c>
      <c r="K377" s="165">
        <v>3.04</v>
      </c>
      <c r="L377" s="165">
        <v>18.14</v>
      </c>
      <c r="M377" s="165">
        <v>31.47</v>
      </c>
      <c r="N377" s="165">
        <v>16.670000000000002</v>
      </c>
      <c r="O377" s="165">
        <v>0.73</v>
      </c>
    </row>
    <row r="378" spans="1:15" ht="15" customHeight="1" x14ac:dyDescent="0.3">
      <c r="A378" s="170" t="s">
        <v>556</v>
      </c>
      <c r="B378" s="167" t="s">
        <v>818</v>
      </c>
      <c r="C378" s="164">
        <v>260</v>
      </c>
      <c r="D378" s="165">
        <v>5.98</v>
      </c>
      <c r="E378" s="165">
        <v>5.26</v>
      </c>
      <c r="F378" s="165">
        <v>17.259999999999998</v>
      </c>
      <c r="G378" s="165">
        <v>140.65</v>
      </c>
      <c r="H378" s="165">
        <v>0.25</v>
      </c>
      <c r="I378" s="165">
        <v>17.25</v>
      </c>
      <c r="J378" s="165">
        <v>222.41</v>
      </c>
      <c r="K378" s="165">
        <v>1.48</v>
      </c>
      <c r="L378" s="165">
        <v>18.91</v>
      </c>
      <c r="M378" s="165">
        <v>104.19</v>
      </c>
      <c r="N378" s="165">
        <v>31.8</v>
      </c>
      <c r="O378" s="165">
        <v>1.52</v>
      </c>
    </row>
    <row r="379" spans="1:15" ht="15" customHeight="1" x14ac:dyDescent="0.3">
      <c r="A379" s="166" t="s">
        <v>540</v>
      </c>
      <c r="B379" s="167" t="s">
        <v>523</v>
      </c>
      <c r="C379" s="164">
        <v>110</v>
      </c>
      <c r="D379" s="165">
        <v>20.16</v>
      </c>
      <c r="E379" s="165">
        <v>11.27</v>
      </c>
      <c r="F379" s="165">
        <v>2.5099999999999998</v>
      </c>
      <c r="G379" s="165">
        <v>192.14</v>
      </c>
      <c r="H379" s="165">
        <v>0.21</v>
      </c>
      <c r="I379" s="165">
        <v>3.71</v>
      </c>
      <c r="J379" s="180">
        <v>408.8</v>
      </c>
      <c r="K379" s="165">
        <v>3.76</v>
      </c>
      <c r="L379" s="165">
        <v>28.93</v>
      </c>
      <c r="M379" s="165">
        <v>209.94</v>
      </c>
      <c r="N379" s="165">
        <v>38.49</v>
      </c>
      <c r="O379" s="165">
        <v>0.84</v>
      </c>
    </row>
    <row r="380" spans="1:15" ht="15" customHeight="1" x14ac:dyDescent="0.3">
      <c r="A380" s="162" t="s">
        <v>426</v>
      </c>
      <c r="B380" s="167" t="s">
        <v>427</v>
      </c>
      <c r="C380" s="164">
        <v>180</v>
      </c>
      <c r="D380" s="180">
        <v>5.4</v>
      </c>
      <c r="E380" s="165">
        <v>3.48</v>
      </c>
      <c r="F380" s="165">
        <v>44.02</v>
      </c>
      <c r="G380" s="165">
        <v>229.48</v>
      </c>
      <c r="H380" s="165">
        <v>0.32</v>
      </c>
      <c r="I380" s="164">
        <v>54</v>
      </c>
      <c r="J380" s="180">
        <v>8.1</v>
      </c>
      <c r="K380" s="165">
        <v>1.33</v>
      </c>
      <c r="L380" s="165">
        <v>29.21</v>
      </c>
      <c r="M380" s="180">
        <v>157.1</v>
      </c>
      <c r="N380" s="165">
        <v>62.23</v>
      </c>
      <c r="O380" s="165">
        <v>2.4500000000000002</v>
      </c>
    </row>
    <row r="381" spans="1:15" ht="15" customHeight="1" x14ac:dyDescent="0.3">
      <c r="A381" s="166" t="s">
        <v>544</v>
      </c>
      <c r="B381" s="167" t="s">
        <v>348</v>
      </c>
      <c r="C381" s="164">
        <v>200</v>
      </c>
      <c r="D381" s="180">
        <v>0.2</v>
      </c>
      <c r="E381" s="165">
        <v>0.08</v>
      </c>
      <c r="F381" s="165">
        <v>1.47</v>
      </c>
      <c r="G381" s="180">
        <v>8.8000000000000007</v>
      </c>
      <c r="H381" s="165">
        <v>0.01</v>
      </c>
      <c r="I381" s="164">
        <v>40</v>
      </c>
      <c r="J381" s="180">
        <v>3.4</v>
      </c>
      <c r="K381" s="165">
        <v>0.14000000000000001</v>
      </c>
      <c r="L381" s="180">
        <v>7.2</v>
      </c>
      <c r="M381" s="180">
        <v>6.6</v>
      </c>
      <c r="N381" s="180">
        <v>6.2</v>
      </c>
      <c r="O381" s="165">
        <v>0.26</v>
      </c>
    </row>
    <row r="382" spans="1:15" x14ac:dyDescent="0.3">
      <c r="A382" s="169"/>
      <c r="B382" s="167" t="s">
        <v>69</v>
      </c>
      <c r="C382" s="164">
        <v>70</v>
      </c>
      <c r="D382" s="165">
        <v>3.43</v>
      </c>
      <c r="E382" s="180">
        <v>0.7</v>
      </c>
      <c r="F382" s="165">
        <v>31.36</v>
      </c>
      <c r="G382" s="164">
        <v>147</v>
      </c>
      <c r="H382" s="165">
        <v>0.06</v>
      </c>
      <c r="I382" s="181"/>
      <c r="J382" s="181"/>
      <c r="K382" s="165">
        <v>0.49</v>
      </c>
      <c r="L382" s="180">
        <v>12.6</v>
      </c>
      <c r="M382" s="180">
        <v>64.400000000000006</v>
      </c>
      <c r="N382" s="164">
        <v>14</v>
      </c>
      <c r="O382" s="165">
        <v>2.0299999999999998</v>
      </c>
    </row>
    <row r="383" spans="1:15" x14ac:dyDescent="0.3">
      <c r="A383" s="132" t="s">
        <v>43</v>
      </c>
      <c r="B383" s="133"/>
      <c r="C383" s="168">
        <v>920</v>
      </c>
      <c r="D383" s="165">
        <v>36.18</v>
      </c>
      <c r="E383" s="165">
        <v>26.94</v>
      </c>
      <c r="F383" s="165">
        <v>100.44</v>
      </c>
      <c r="G383" s="165">
        <v>794.04</v>
      </c>
      <c r="H383" s="180">
        <v>0.9</v>
      </c>
      <c r="I383" s="165">
        <v>131.96</v>
      </c>
      <c r="J383" s="165">
        <v>710.25</v>
      </c>
      <c r="K383" s="165">
        <v>10.24</v>
      </c>
      <c r="L383" s="165">
        <v>114.99</v>
      </c>
      <c r="M383" s="180">
        <v>573.70000000000005</v>
      </c>
      <c r="N383" s="165">
        <v>169.39</v>
      </c>
      <c r="O383" s="165">
        <v>7.83</v>
      </c>
    </row>
    <row r="384" spans="1:15" x14ac:dyDescent="0.3">
      <c r="A384" s="134" t="s">
        <v>638</v>
      </c>
      <c r="B384" s="134"/>
      <c r="C384" s="134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</row>
    <row r="385" spans="1:1022" x14ac:dyDescent="0.3">
      <c r="A385" s="166" t="s">
        <v>275</v>
      </c>
      <c r="B385" s="167" t="s">
        <v>42</v>
      </c>
      <c r="C385" s="164">
        <v>150</v>
      </c>
      <c r="D385" s="180">
        <v>0.6</v>
      </c>
      <c r="E385" s="180">
        <v>0.6</v>
      </c>
      <c r="F385" s="180">
        <v>14.7</v>
      </c>
      <c r="G385" s="180">
        <v>70.5</v>
      </c>
      <c r="H385" s="165">
        <v>0.05</v>
      </c>
      <c r="I385" s="164">
        <v>15</v>
      </c>
      <c r="J385" s="180">
        <v>7.5</v>
      </c>
      <c r="K385" s="180">
        <v>0.3</v>
      </c>
      <c r="L385" s="164">
        <v>24</v>
      </c>
      <c r="M385" s="180">
        <v>16.5</v>
      </c>
      <c r="N385" s="180">
        <v>13.5</v>
      </c>
      <c r="O385" s="180">
        <v>3.3</v>
      </c>
    </row>
    <row r="386" spans="1:1022" x14ac:dyDescent="0.3">
      <c r="A386" s="170"/>
      <c r="B386" s="167" t="s">
        <v>513</v>
      </c>
      <c r="C386" s="164">
        <v>200</v>
      </c>
      <c r="D386" s="164">
        <v>6</v>
      </c>
      <c r="E386" s="164">
        <v>2</v>
      </c>
      <c r="F386" s="164">
        <v>8</v>
      </c>
      <c r="G386" s="164">
        <v>80</v>
      </c>
      <c r="H386" s="165">
        <v>0.08</v>
      </c>
      <c r="I386" s="180">
        <v>1.4</v>
      </c>
      <c r="J386" s="181"/>
      <c r="K386" s="181"/>
      <c r="L386" s="164">
        <v>240</v>
      </c>
      <c r="M386" s="164">
        <v>180</v>
      </c>
      <c r="N386" s="164">
        <v>28</v>
      </c>
      <c r="O386" s="180">
        <v>0.2</v>
      </c>
    </row>
    <row r="387" spans="1:1022" x14ac:dyDescent="0.3">
      <c r="A387" s="132" t="s">
        <v>639</v>
      </c>
      <c r="B387" s="133"/>
      <c r="C387" s="168">
        <v>350</v>
      </c>
      <c r="D387" s="165">
        <v>6.6</v>
      </c>
      <c r="E387" s="165">
        <v>2.6</v>
      </c>
      <c r="F387" s="165">
        <v>22.7</v>
      </c>
      <c r="G387" s="180">
        <v>150.5</v>
      </c>
      <c r="H387" s="165">
        <v>0.13</v>
      </c>
      <c r="I387" s="180">
        <v>16.399999999999999</v>
      </c>
      <c r="J387" s="180">
        <v>7.5</v>
      </c>
      <c r="K387" s="180">
        <v>0.3</v>
      </c>
      <c r="L387" s="164">
        <v>264</v>
      </c>
      <c r="M387" s="180">
        <v>196.5</v>
      </c>
      <c r="N387" s="180">
        <v>41.5</v>
      </c>
      <c r="O387" s="180">
        <v>3.5</v>
      </c>
    </row>
    <row r="388" spans="1:1022" x14ac:dyDescent="0.3">
      <c r="A388" s="132" t="s">
        <v>44</v>
      </c>
      <c r="B388" s="133"/>
      <c r="C388" s="171">
        <v>2010</v>
      </c>
      <c r="D388" s="165">
        <v>75.19</v>
      </c>
      <c r="E388" s="165">
        <v>50.29</v>
      </c>
      <c r="F388" s="165">
        <v>210.89</v>
      </c>
      <c r="G388" s="165">
        <v>1589.96</v>
      </c>
      <c r="H388" s="180">
        <v>1.5</v>
      </c>
      <c r="I388" s="165">
        <v>238.69</v>
      </c>
      <c r="J388" s="165">
        <v>1131.31</v>
      </c>
      <c r="K388" s="165">
        <v>14.63</v>
      </c>
      <c r="L388" s="165">
        <v>517.13</v>
      </c>
      <c r="M388" s="165">
        <v>1251.6099999999999</v>
      </c>
      <c r="N388" s="165">
        <v>359.15</v>
      </c>
      <c r="O388" s="165">
        <v>21.73</v>
      </c>
    </row>
    <row r="389" spans="1:1022" x14ac:dyDescent="0.3">
      <c r="A389" s="129" t="s">
        <v>154</v>
      </c>
      <c r="B389" s="128" t="s">
        <v>792</v>
      </c>
      <c r="C389" s="157"/>
      <c r="D389" s="173"/>
      <c r="E389" s="173"/>
      <c r="F389" s="173"/>
      <c r="G389" s="173"/>
      <c r="H389" s="173"/>
      <c r="I389" s="173"/>
      <c r="J389" s="174"/>
      <c r="K389" s="174"/>
      <c r="L389" s="174"/>
      <c r="M389" s="174"/>
      <c r="N389" s="174"/>
      <c r="O389" s="174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  <c r="AV389" s="128"/>
      <c r="AW389" s="128"/>
      <c r="AX389" s="128"/>
      <c r="AY389" s="128"/>
      <c r="AZ389" s="128"/>
      <c r="BA389" s="128"/>
      <c r="BB389" s="128"/>
      <c r="BC389" s="128"/>
      <c r="BD389" s="128"/>
      <c r="BE389" s="128"/>
      <c r="BF389" s="128"/>
      <c r="BG389" s="128"/>
      <c r="BH389" s="128"/>
      <c r="BI389" s="128"/>
      <c r="BJ389" s="128"/>
      <c r="BK389" s="128"/>
      <c r="BL389" s="128"/>
      <c r="BM389" s="128"/>
      <c r="BN389" s="128"/>
      <c r="BO389" s="128"/>
      <c r="BP389" s="128"/>
      <c r="BQ389" s="128"/>
      <c r="BR389" s="128"/>
      <c r="BS389" s="128"/>
      <c r="BT389" s="128"/>
      <c r="BU389" s="128"/>
      <c r="BV389" s="128"/>
      <c r="BW389" s="128"/>
      <c r="BX389" s="128"/>
      <c r="BY389" s="128"/>
      <c r="BZ389" s="128"/>
      <c r="CA389" s="128"/>
      <c r="CB389" s="128"/>
      <c r="CC389" s="128"/>
      <c r="CD389" s="128"/>
      <c r="CE389" s="128"/>
      <c r="CF389" s="128"/>
      <c r="CG389" s="128"/>
      <c r="CH389" s="128"/>
      <c r="CI389" s="128"/>
      <c r="CJ389" s="128"/>
      <c r="CK389" s="128"/>
      <c r="CL389" s="128"/>
      <c r="CM389" s="128"/>
      <c r="CN389" s="128"/>
      <c r="CO389" s="128"/>
      <c r="CP389" s="128"/>
      <c r="CQ389" s="128"/>
      <c r="CR389" s="128"/>
      <c r="CS389" s="128"/>
      <c r="CT389" s="128"/>
      <c r="CU389" s="128"/>
      <c r="CV389" s="128"/>
      <c r="CW389" s="128"/>
      <c r="CX389" s="128"/>
      <c r="CY389" s="128"/>
      <c r="CZ389" s="128"/>
      <c r="DA389" s="128"/>
      <c r="DB389" s="128"/>
      <c r="DC389" s="128"/>
      <c r="DD389" s="128"/>
      <c r="DE389" s="128"/>
      <c r="DF389" s="128"/>
      <c r="DG389" s="128"/>
      <c r="DH389" s="128"/>
      <c r="DI389" s="128"/>
      <c r="DJ389" s="128"/>
      <c r="DK389" s="128"/>
      <c r="DL389" s="128"/>
      <c r="DM389" s="128"/>
      <c r="DN389" s="128"/>
      <c r="DO389" s="128"/>
      <c r="DP389" s="128"/>
      <c r="DQ389" s="128"/>
      <c r="DR389" s="128"/>
      <c r="DS389" s="128"/>
      <c r="DT389" s="128"/>
      <c r="DU389" s="128"/>
      <c r="DV389" s="128"/>
      <c r="DW389" s="128"/>
      <c r="DX389" s="128"/>
      <c r="DY389" s="128"/>
      <c r="DZ389" s="128"/>
      <c r="EA389" s="128"/>
      <c r="EB389" s="128"/>
      <c r="EC389" s="128"/>
      <c r="ED389" s="128"/>
      <c r="EE389" s="128"/>
      <c r="EF389" s="128"/>
      <c r="EG389" s="128"/>
      <c r="EH389" s="128"/>
      <c r="EI389" s="128"/>
      <c r="EJ389" s="128"/>
      <c r="EK389" s="128"/>
      <c r="EL389" s="128"/>
      <c r="EM389" s="128"/>
      <c r="EN389" s="128"/>
      <c r="EO389" s="128"/>
      <c r="EP389" s="128"/>
      <c r="EQ389" s="128"/>
      <c r="ER389" s="128"/>
      <c r="ES389" s="128"/>
      <c r="ET389" s="128"/>
      <c r="EU389" s="128"/>
      <c r="EV389" s="128"/>
      <c r="EW389" s="128"/>
      <c r="EX389" s="128"/>
      <c r="EY389" s="128"/>
      <c r="EZ389" s="128"/>
      <c r="FA389" s="128"/>
      <c r="FB389" s="128"/>
      <c r="FC389" s="128"/>
      <c r="FD389" s="128"/>
      <c r="FE389" s="128"/>
      <c r="FF389" s="128"/>
      <c r="FG389" s="128"/>
      <c r="FH389" s="128"/>
      <c r="FI389" s="128"/>
      <c r="FJ389" s="128"/>
      <c r="FK389" s="128"/>
      <c r="FL389" s="128"/>
      <c r="FM389" s="128"/>
      <c r="FN389" s="128"/>
      <c r="FO389" s="128"/>
      <c r="FP389" s="128"/>
      <c r="FQ389" s="128"/>
      <c r="FR389" s="128"/>
      <c r="FS389" s="128"/>
      <c r="FT389" s="128"/>
      <c r="FU389" s="128"/>
      <c r="FV389" s="128"/>
      <c r="FW389" s="128"/>
      <c r="FX389" s="128"/>
      <c r="FY389" s="128"/>
      <c r="FZ389" s="128"/>
      <c r="GA389" s="128"/>
      <c r="GB389" s="128"/>
      <c r="GC389" s="128"/>
      <c r="GD389" s="128"/>
      <c r="GE389" s="128"/>
      <c r="GF389" s="128"/>
      <c r="GG389" s="128"/>
      <c r="GH389" s="128"/>
      <c r="GI389" s="128"/>
      <c r="GJ389" s="128"/>
      <c r="GK389" s="128"/>
      <c r="GL389" s="128"/>
      <c r="GM389" s="128"/>
      <c r="GN389" s="128"/>
      <c r="GO389" s="128"/>
      <c r="GP389" s="128"/>
      <c r="GQ389" s="128"/>
      <c r="GR389" s="128"/>
      <c r="GS389" s="128"/>
      <c r="GT389" s="128"/>
      <c r="GU389" s="128"/>
      <c r="GV389" s="128"/>
      <c r="GW389" s="128"/>
      <c r="GX389" s="128"/>
      <c r="GY389" s="128"/>
      <c r="GZ389" s="128"/>
      <c r="HA389" s="128"/>
      <c r="HB389" s="128"/>
      <c r="HC389" s="128"/>
      <c r="HD389" s="128"/>
      <c r="HE389" s="128"/>
      <c r="HF389" s="128"/>
      <c r="HG389" s="128"/>
      <c r="HH389" s="128"/>
      <c r="HI389" s="128"/>
      <c r="HJ389" s="128"/>
      <c r="HK389" s="128"/>
      <c r="HL389" s="128"/>
      <c r="HM389" s="128"/>
      <c r="HN389" s="128"/>
      <c r="HO389" s="128"/>
      <c r="HP389" s="128"/>
      <c r="HQ389" s="128"/>
      <c r="HR389" s="128"/>
      <c r="HS389" s="128"/>
      <c r="HT389" s="128"/>
      <c r="HU389" s="128"/>
      <c r="HV389" s="128"/>
      <c r="HW389" s="128"/>
      <c r="HX389" s="128"/>
      <c r="HY389" s="128"/>
      <c r="HZ389" s="128"/>
      <c r="IA389" s="128"/>
      <c r="IB389" s="128"/>
      <c r="IC389" s="128"/>
      <c r="ID389" s="128"/>
      <c r="IE389" s="128"/>
      <c r="IF389" s="128"/>
      <c r="IG389" s="128"/>
      <c r="IH389" s="128"/>
      <c r="II389" s="128"/>
      <c r="IJ389" s="128"/>
      <c r="IK389" s="128"/>
      <c r="IL389" s="128"/>
      <c r="IM389" s="128"/>
      <c r="IN389" s="128"/>
      <c r="IO389" s="128"/>
      <c r="IP389" s="128"/>
      <c r="IQ389" s="128"/>
      <c r="IR389" s="128"/>
      <c r="IS389" s="128"/>
      <c r="IT389" s="128"/>
      <c r="IU389" s="128"/>
      <c r="IV389" s="128"/>
      <c r="IW389" s="128"/>
      <c r="IX389" s="128"/>
      <c r="IY389" s="128"/>
      <c r="IZ389" s="128"/>
      <c r="JA389" s="128"/>
      <c r="JB389" s="128"/>
      <c r="JC389" s="128"/>
      <c r="JD389" s="128"/>
      <c r="JE389" s="128"/>
      <c r="JF389" s="128"/>
      <c r="JG389" s="128"/>
      <c r="JH389" s="128"/>
      <c r="JI389" s="128"/>
      <c r="JJ389" s="128"/>
      <c r="JK389" s="128"/>
      <c r="JL389" s="128"/>
      <c r="JM389" s="128"/>
      <c r="JN389" s="128"/>
      <c r="JO389" s="128"/>
      <c r="JP389" s="128"/>
      <c r="JQ389" s="128"/>
      <c r="JR389" s="128"/>
      <c r="JS389" s="128"/>
      <c r="JT389" s="128"/>
      <c r="JU389" s="128"/>
      <c r="JV389" s="128"/>
      <c r="JW389" s="128"/>
      <c r="JX389" s="128"/>
      <c r="JY389" s="128"/>
      <c r="JZ389" s="128"/>
      <c r="KA389" s="128"/>
      <c r="KB389" s="128"/>
      <c r="KC389" s="128"/>
      <c r="KD389" s="128"/>
      <c r="KE389" s="128"/>
      <c r="KF389" s="128"/>
      <c r="KG389" s="128"/>
      <c r="KH389" s="128"/>
      <c r="KI389" s="128"/>
      <c r="KJ389" s="128"/>
      <c r="KK389" s="128"/>
      <c r="KL389" s="128"/>
      <c r="KM389" s="128"/>
      <c r="KN389" s="128"/>
      <c r="KO389" s="128"/>
      <c r="KP389" s="128"/>
      <c r="KQ389" s="128"/>
      <c r="KR389" s="128"/>
      <c r="KS389" s="128"/>
      <c r="KT389" s="128"/>
      <c r="KU389" s="128"/>
      <c r="KV389" s="128"/>
      <c r="KW389" s="128"/>
      <c r="KX389" s="128"/>
      <c r="KY389" s="128"/>
      <c r="KZ389" s="128"/>
      <c r="LA389" s="128"/>
      <c r="LB389" s="128"/>
      <c r="LC389" s="128"/>
      <c r="LD389" s="128"/>
      <c r="LE389" s="128"/>
      <c r="LF389" s="128"/>
      <c r="LG389" s="128"/>
      <c r="LH389" s="128"/>
      <c r="LI389" s="128"/>
      <c r="LJ389" s="128"/>
      <c r="LK389" s="128"/>
      <c r="LL389" s="128"/>
      <c r="LM389" s="128"/>
      <c r="LN389" s="128"/>
      <c r="LO389" s="128"/>
      <c r="LP389" s="128"/>
      <c r="LQ389" s="128"/>
      <c r="LR389" s="128"/>
      <c r="LS389" s="128"/>
      <c r="LT389" s="128"/>
      <c r="LU389" s="128"/>
      <c r="LV389" s="128"/>
      <c r="LW389" s="128"/>
      <c r="LX389" s="128"/>
      <c r="LY389" s="128"/>
      <c r="LZ389" s="128"/>
      <c r="MA389" s="128"/>
      <c r="MB389" s="128"/>
      <c r="MC389" s="128"/>
      <c r="MD389" s="128"/>
      <c r="ME389" s="128"/>
      <c r="MF389" s="128"/>
      <c r="MG389" s="128"/>
      <c r="MH389" s="128"/>
      <c r="MI389" s="128"/>
      <c r="MJ389" s="128"/>
      <c r="MK389" s="128"/>
      <c r="ML389" s="128"/>
      <c r="MM389" s="128"/>
      <c r="MN389" s="128"/>
      <c r="MO389" s="128"/>
      <c r="MP389" s="128"/>
      <c r="MQ389" s="128"/>
      <c r="MR389" s="128"/>
      <c r="MS389" s="128"/>
      <c r="MT389" s="128"/>
      <c r="MU389" s="128"/>
      <c r="MV389" s="128"/>
      <c r="MW389" s="128"/>
      <c r="MX389" s="128"/>
      <c r="MY389" s="128"/>
      <c r="MZ389" s="128"/>
      <c r="NA389" s="128"/>
      <c r="NB389" s="128"/>
      <c r="NC389" s="128"/>
      <c r="ND389" s="128"/>
      <c r="NE389" s="128"/>
      <c r="NF389" s="128"/>
      <c r="NG389" s="128"/>
      <c r="NH389" s="128"/>
      <c r="NI389" s="128"/>
      <c r="NJ389" s="128"/>
      <c r="NK389" s="128"/>
      <c r="NL389" s="128"/>
      <c r="NM389" s="128"/>
      <c r="NN389" s="128"/>
      <c r="NO389" s="128"/>
      <c r="NP389" s="128"/>
      <c r="NQ389" s="128"/>
      <c r="NR389" s="128"/>
      <c r="NS389" s="128"/>
      <c r="NT389" s="128"/>
      <c r="NU389" s="128"/>
      <c r="NV389" s="128"/>
      <c r="NW389" s="128"/>
      <c r="NX389" s="128"/>
      <c r="NY389" s="128"/>
      <c r="NZ389" s="128"/>
      <c r="OA389" s="128"/>
      <c r="OB389" s="128"/>
      <c r="OC389" s="128"/>
      <c r="OD389" s="128"/>
      <c r="OE389" s="128"/>
      <c r="OF389" s="128"/>
      <c r="OG389" s="128"/>
      <c r="OH389" s="128"/>
      <c r="OI389" s="128"/>
      <c r="OJ389" s="128"/>
      <c r="OK389" s="128"/>
      <c r="OL389" s="128"/>
      <c r="OM389" s="128"/>
      <c r="ON389" s="128"/>
      <c r="OO389" s="128"/>
      <c r="OP389" s="128"/>
      <c r="OQ389" s="128"/>
      <c r="OR389" s="128"/>
      <c r="OS389" s="128"/>
      <c r="OT389" s="128"/>
      <c r="OU389" s="128"/>
      <c r="OV389" s="128"/>
      <c r="OW389" s="128"/>
      <c r="OX389" s="128"/>
      <c r="OY389" s="128"/>
      <c r="OZ389" s="128"/>
      <c r="PA389" s="128"/>
      <c r="PB389" s="128"/>
      <c r="PC389" s="128"/>
      <c r="PD389" s="128"/>
      <c r="PE389" s="128"/>
      <c r="PF389" s="128"/>
      <c r="PG389" s="128"/>
      <c r="PH389" s="128"/>
      <c r="PI389" s="128"/>
      <c r="PJ389" s="128"/>
      <c r="PK389" s="128"/>
      <c r="PL389" s="128"/>
      <c r="PM389" s="128"/>
      <c r="PN389" s="128"/>
      <c r="PO389" s="128"/>
      <c r="PP389" s="128"/>
      <c r="PQ389" s="128"/>
      <c r="PR389" s="128"/>
      <c r="PS389" s="128"/>
      <c r="PT389" s="128"/>
      <c r="PU389" s="128"/>
      <c r="PV389" s="128"/>
      <c r="PW389" s="128"/>
      <c r="PX389" s="128"/>
      <c r="PY389" s="128"/>
      <c r="PZ389" s="128"/>
      <c r="QA389" s="128"/>
      <c r="QB389" s="128"/>
      <c r="QC389" s="128"/>
      <c r="QD389" s="128"/>
      <c r="QE389" s="128"/>
      <c r="QF389" s="128"/>
      <c r="QG389" s="128"/>
      <c r="QH389" s="128"/>
      <c r="QI389" s="128"/>
      <c r="QJ389" s="128"/>
      <c r="QK389" s="128"/>
      <c r="QL389" s="128"/>
      <c r="QM389" s="128"/>
      <c r="QN389" s="128"/>
      <c r="QO389" s="128"/>
      <c r="QP389" s="128"/>
      <c r="QQ389" s="128"/>
      <c r="QR389" s="128"/>
      <c r="QS389" s="128"/>
      <c r="QT389" s="128"/>
      <c r="QU389" s="128"/>
      <c r="QV389" s="128"/>
      <c r="QW389" s="128"/>
      <c r="QX389" s="128"/>
      <c r="QY389" s="128"/>
      <c r="QZ389" s="128"/>
      <c r="RA389" s="128"/>
      <c r="RB389" s="128"/>
      <c r="RC389" s="128"/>
      <c r="RD389" s="128"/>
      <c r="RE389" s="128"/>
      <c r="RF389" s="128"/>
      <c r="RG389" s="128"/>
      <c r="RH389" s="128"/>
      <c r="RI389" s="128"/>
      <c r="RJ389" s="128"/>
      <c r="RK389" s="128"/>
      <c r="RL389" s="128"/>
      <c r="RM389" s="128"/>
      <c r="RN389" s="128"/>
      <c r="RO389" s="128"/>
      <c r="RP389" s="128"/>
      <c r="RQ389" s="128"/>
      <c r="RR389" s="128"/>
      <c r="RS389" s="128"/>
      <c r="RT389" s="128"/>
      <c r="RU389" s="128"/>
      <c r="RV389" s="128"/>
      <c r="RW389" s="128"/>
      <c r="RX389" s="128"/>
      <c r="RY389" s="128"/>
      <c r="RZ389" s="128"/>
      <c r="SA389" s="128"/>
      <c r="SB389" s="128"/>
      <c r="SC389" s="128"/>
      <c r="SD389" s="128"/>
      <c r="SE389" s="128"/>
      <c r="SF389" s="128"/>
      <c r="SG389" s="128"/>
      <c r="SH389" s="128"/>
      <c r="SI389" s="128"/>
      <c r="SJ389" s="128"/>
      <c r="SK389" s="128"/>
      <c r="SL389" s="128"/>
      <c r="SM389" s="128"/>
      <c r="SN389" s="128"/>
      <c r="SO389" s="128"/>
      <c r="SP389" s="128"/>
      <c r="SQ389" s="128"/>
      <c r="SR389" s="128"/>
      <c r="SS389" s="128"/>
      <c r="ST389" s="128"/>
      <c r="SU389" s="128"/>
      <c r="SV389" s="128"/>
      <c r="SW389" s="128"/>
      <c r="SX389" s="128"/>
      <c r="SY389" s="128"/>
      <c r="SZ389" s="128"/>
      <c r="TA389" s="128"/>
      <c r="TB389" s="128"/>
      <c r="TC389" s="128"/>
      <c r="TD389" s="128"/>
      <c r="TE389" s="128"/>
      <c r="TF389" s="128"/>
      <c r="TG389" s="128"/>
      <c r="TH389" s="128"/>
      <c r="TI389" s="128"/>
      <c r="TJ389" s="128"/>
      <c r="TK389" s="128"/>
      <c r="TL389" s="128"/>
      <c r="TM389" s="128"/>
      <c r="TN389" s="128"/>
      <c r="TO389" s="128"/>
      <c r="TP389" s="128"/>
      <c r="TQ389" s="128"/>
      <c r="TR389" s="128"/>
      <c r="TS389" s="128"/>
      <c r="TT389" s="128"/>
      <c r="TU389" s="128"/>
      <c r="TV389" s="128"/>
      <c r="TW389" s="128"/>
      <c r="TX389" s="128"/>
      <c r="TY389" s="128"/>
      <c r="TZ389" s="128"/>
      <c r="UA389" s="128"/>
      <c r="UB389" s="128"/>
      <c r="UC389" s="128"/>
      <c r="UD389" s="128"/>
      <c r="UE389" s="128"/>
      <c r="UF389" s="128"/>
      <c r="UG389" s="128"/>
      <c r="UH389" s="128"/>
      <c r="UI389" s="128"/>
      <c r="UJ389" s="128"/>
      <c r="UK389" s="128"/>
      <c r="UL389" s="128"/>
      <c r="UM389" s="128"/>
      <c r="UN389" s="128"/>
      <c r="UO389" s="128"/>
      <c r="UP389" s="128"/>
      <c r="UQ389" s="128"/>
      <c r="UR389" s="128"/>
      <c r="US389" s="128"/>
      <c r="UT389" s="128"/>
      <c r="UU389" s="128"/>
      <c r="UV389" s="128"/>
      <c r="UW389" s="128"/>
      <c r="UX389" s="128"/>
      <c r="UY389" s="128"/>
      <c r="UZ389" s="128"/>
      <c r="VA389" s="128"/>
      <c r="VB389" s="128"/>
      <c r="VC389" s="128"/>
      <c r="VD389" s="128"/>
      <c r="VE389" s="128"/>
      <c r="VF389" s="128"/>
      <c r="VG389" s="128"/>
      <c r="VH389" s="128"/>
      <c r="VI389" s="128"/>
      <c r="VJ389" s="128"/>
      <c r="VK389" s="128"/>
      <c r="VL389" s="128"/>
      <c r="VM389" s="128"/>
      <c r="VN389" s="128"/>
      <c r="VO389" s="128"/>
      <c r="VP389" s="128"/>
      <c r="VQ389" s="128"/>
      <c r="VR389" s="128"/>
      <c r="VS389" s="128"/>
      <c r="VT389" s="128"/>
      <c r="VU389" s="128"/>
      <c r="VV389" s="128"/>
      <c r="VW389" s="128"/>
      <c r="VX389" s="128"/>
      <c r="VY389" s="128"/>
      <c r="VZ389" s="128"/>
      <c r="WA389" s="128"/>
      <c r="WB389" s="128"/>
      <c r="WC389" s="128"/>
      <c r="WD389" s="128"/>
      <c r="WE389" s="128"/>
      <c r="WF389" s="128"/>
      <c r="WG389" s="128"/>
      <c r="WH389" s="128"/>
      <c r="WI389" s="128"/>
      <c r="WJ389" s="128"/>
      <c r="WK389" s="128"/>
      <c r="WL389" s="128"/>
      <c r="WM389" s="128"/>
      <c r="WN389" s="128"/>
      <c r="WO389" s="128"/>
      <c r="WP389" s="128"/>
      <c r="WQ389" s="128"/>
      <c r="WR389" s="128"/>
      <c r="WS389" s="128"/>
      <c r="WT389" s="128"/>
      <c r="WU389" s="128"/>
      <c r="WV389" s="128"/>
      <c r="WW389" s="128"/>
      <c r="WX389" s="128"/>
      <c r="WY389" s="128"/>
      <c r="WZ389" s="128"/>
      <c r="XA389" s="128"/>
      <c r="XB389" s="128"/>
      <c r="XC389" s="128"/>
      <c r="XD389" s="128"/>
      <c r="XE389" s="128"/>
      <c r="XF389" s="128"/>
      <c r="XG389" s="128"/>
      <c r="XH389" s="128"/>
      <c r="XI389" s="128"/>
      <c r="XJ389" s="128"/>
      <c r="XK389" s="128"/>
      <c r="XL389" s="128"/>
      <c r="XM389" s="128"/>
      <c r="XN389" s="128"/>
      <c r="XO389" s="128"/>
      <c r="XP389" s="128"/>
      <c r="XQ389" s="128"/>
      <c r="XR389" s="128"/>
      <c r="XS389" s="128"/>
      <c r="XT389" s="128"/>
      <c r="XU389" s="128"/>
      <c r="XV389" s="128"/>
      <c r="XW389" s="128"/>
      <c r="XX389" s="128"/>
      <c r="XY389" s="128"/>
      <c r="XZ389" s="128"/>
      <c r="YA389" s="128"/>
      <c r="YB389" s="128"/>
      <c r="YC389" s="128"/>
      <c r="YD389" s="128"/>
      <c r="YE389" s="128"/>
      <c r="YF389" s="128"/>
      <c r="YG389" s="128"/>
      <c r="YH389" s="128"/>
      <c r="YI389" s="128"/>
      <c r="YJ389" s="128"/>
      <c r="YK389" s="128"/>
      <c r="YL389" s="128"/>
      <c r="YM389" s="128"/>
      <c r="YN389" s="128"/>
      <c r="YO389" s="128"/>
      <c r="YP389" s="128"/>
      <c r="YQ389" s="128"/>
      <c r="YR389" s="128"/>
      <c r="YS389" s="128"/>
      <c r="YT389" s="128"/>
      <c r="YU389" s="128"/>
      <c r="YV389" s="128"/>
      <c r="YW389" s="128"/>
      <c r="YX389" s="128"/>
      <c r="YY389" s="128"/>
      <c r="YZ389" s="128"/>
      <c r="ZA389" s="128"/>
      <c r="ZB389" s="128"/>
      <c r="ZC389" s="128"/>
      <c r="ZD389" s="128"/>
      <c r="ZE389" s="128"/>
      <c r="ZF389" s="128"/>
      <c r="ZG389" s="128"/>
      <c r="ZH389" s="128"/>
      <c r="ZI389" s="128"/>
      <c r="ZJ389" s="128"/>
      <c r="ZK389" s="128"/>
      <c r="ZL389" s="128"/>
      <c r="ZM389" s="128"/>
      <c r="ZN389" s="128"/>
      <c r="ZO389" s="128"/>
      <c r="ZP389" s="128"/>
      <c r="ZQ389" s="128"/>
      <c r="ZR389" s="128"/>
      <c r="ZS389" s="128"/>
      <c r="ZT389" s="128"/>
      <c r="ZU389" s="128"/>
      <c r="ZV389" s="128"/>
      <c r="ZW389" s="128"/>
      <c r="ZX389" s="128"/>
      <c r="ZY389" s="128"/>
      <c r="ZZ389" s="128"/>
      <c r="AAA389" s="128"/>
      <c r="AAB389" s="128"/>
      <c r="AAC389" s="128"/>
      <c r="AAD389" s="128"/>
      <c r="AAE389" s="128"/>
      <c r="AAF389" s="128"/>
      <c r="AAG389" s="128"/>
      <c r="AAH389" s="128"/>
      <c r="AAI389" s="128"/>
      <c r="AAJ389" s="128"/>
      <c r="AAK389" s="128"/>
      <c r="AAL389" s="128"/>
      <c r="AAM389" s="128"/>
      <c r="AAN389" s="128"/>
      <c r="AAO389" s="128"/>
      <c r="AAP389" s="128"/>
      <c r="AAQ389" s="128"/>
      <c r="AAR389" s="128"/>
      <c r="AAS389" s="128"/>
      <c r="AAT389" s="128"/>
      <c r="AAU389" s="128"/>
      <c r="AAV389" s="128"/>
      <c r="AAW389" s="128"/>
      <c r="AAX389" s="128"/>
      <c r="AAY389" s="128"/>
      <c r="AAZ389" s="128"/>
      <c r="ABA389" s="128"/>
      <c r="ABB389" s="128"/>
      <c r="ABC389" s="128"/>
      <c r="ABD389" s="128"/>
      <c r="ABE389" s="128"/>
      <c r="ABF389" s="128"/>
      <c r="ABG389" s="128"/>
      <c r="ABH389" s="128"/>
      <c r="ABI389" s="128"/>
      <c r="ABJ389" s="128"/>
      <c r="ABK389" s="128"/>
      <c r="ABL389" s="128"/>
      <c r="ABM389" s="128"/>
      <c r="ABN389" s="128"/>
      <c r="ABO389" s="128"/>
      <c r="ABP389" s="128"/>
      <c r="ABQ389" s="128"/>
      <c r="ABR389" s="128"/>
      <c r="ABS389" s="128"/>
      <c r="ABT389" s="128"/>
      <c r="ABU389" s="128"/>
      <c r="ABV389" s="128"/>
      <c r="ABW389" s="128"/>
      <c r="ABX389" s="128"/>
      <c r="ABY389" s="128"/>
      <c r="ABZ389" s="128"/>
      <c r="ACA389" s="128"/>
      <c r="ACB389" s="128"/>
      <c r="ACC389" s="128"/>
      <c r="ACD389" s="128"/>
      <c r="ACE389" s="128"/>
      <c r="ACF389" s="128"/>
      <c r="ACG389" s="128"/>
      <c r="ACH389" s="128"/>
      <c r="ACI389" s="128"/>
      <c r="ACJ389" s="128"/>
      <c r="ACK389" s="128"/>
      <c r="ACL389" s="128"/>
      <c r="ACM389" s="128"/>
      <c r="ACN389" s="128"/>
      <c r="ACO389" s="128"/>
      <c r="ACP389" s="128"/>
      <c r="ACQ389" s="128"/>
      <c r="ACR389" s="128"/>
      <c r="ACS389" s="128"/>
      <c r="ACT389" s="128"/>
      <c r="ACU389" s="128"/>
      <c r="ACV389" s="128"/>
      <c r="ACW389" s="128"/>
      <c r="ACX389" s="128"/>
      <c r="ACY389" s="128"/>
      <c r="ACZ389" s="128"/>
      <c r="ADA389" s="128"/>
      <c r="ADB389" s="128"/>
      <c r="ADC389" s="128"/>
      <c r="ADD389" s="128"/>
      <c r="ADE389" s="128"/>
      <c r="ADF389" s="128"/>
      <c r="ADG389" s="128"/>
      <c r="ADH389" s="128"/>
      <c r="ADI389" s="128"/>
      <c r="ADJ389" s="128"/>
      <c r="ADK389" s="128"/>
      <c r="ADL389" s="128"/>
      <c r="ADM389" s="128"/>
      <c r="ADN389" s="128"/>
      <c r="ADO389" s="128"/>
      <c r="ADP389" s="128"/>
      <c r="ADQ389" s="128"/>
      <c r="ADR389" s="128"/>
      <c r="ADS389" s="128"/>
      <c r="ADT389" s="128"/>
      <c r="ADU389" s="128"/>
      <c r="ADV389" s="128"/>
      <c r="ADW389" s="128"/>
      <c r="ADX389" s="128"/>
      <c r="ADY389" s="128"/>
      <c r="ADZ389" s="128"/>
      <c r="AEA389" s="128"/>
      <c r="AEB389" s="128"/>
      <c r="AEC389" s="128"/>
      <c r="AED389" s="128"/>
      <c r="AEE389" s="128"/>
      <c r="AEF389" s="128"/>
      <c r="AEG389" s="128"/>
      <c r="AEH389" s="128"/>
      <c r="AEI389" s="128"/>
      <c r="AEJ389" s="128"/>
      <c r="AEK389" s="128"/>
      <c r="AEL389" s="128"/>
      <c r="AEM389" s="128"/>
      <c r="AEN389" s="128"/>
      <c r="AEO389" s="128"/>
      <c r="AEP389" s="128"/>
      <c r="AEQ389" s="128"/>
      <c r="AER389" s="128"/>
      <c r="AES389" s="128"/>
      <c r="AET389" s="128"/>
      <c r="AEU389" s="128"/>
      <c r="AEV389" s="128"/>
      <c r="AEW389" s="128"/>
      <c r="AEX389" s="128"/>
      <c r="AEY389" s="128"/>
      <c r="AEZ389" s="128"/>
      <c r="AFA389" s="128"/>
      <c r="AFB389" s="128"/>
      <c r="AFC389" s="128"/>
      <c r="AFD389" s="128"/>
      <c r="AFE389" s="128"/>
      <c r="AFF389" s="128"/>
      <c r="AFG389" s="128"/>
      <c r="AFH389" s="128"/>
      <c r="AFI389" s="128"/>
      <c r="AFJ389" s="128"/>
      <c r="AFK389" s="128"/>
      <c r="AFL389" s="128"/>
      <c r="AFM389" s="128"/>
      <c r="AFN389" s="128"/>
      <c r="AFO389" s="128"/>
      <c r="AFP389" s="128"/>
      <c r="AFQ389" s="128"/>
      <c r="AFR389" s="128"/>
      <c r="AFS389" s="128"/>
      <c r="AFT389" s="128"/>
      <c r="AFU389" s="128"/>
      <c r="AFV389" s="128"/>
      <c r="AFW389" s="128"/>
      <c r="AFX389" s="128"/>
      <c r="AFY389" s="128"/>
      <c r="AFZ389" s="128"/>
      <c r="AGA389" s="128"/>
      <c r="AGB389" s="128"/>
      <c r="AGC389" s="128"/>
      <c r="AGD389" s="128"/>
      <c r="AGE389" s="128"/>
      <c r="AGF389" s="128"/>
      <c r="AGG389" s="128"/>
      <c r="AGH389" s="128"/>
      <c r="AGI389" s="128"/>
      <c r="AGJ389" s="128"/>
      <c r="AGK389" s="128"/>
      <c r="AGL389" s="128"/>
      <c r="AGM389" s="128"/>
      <c r="AGN389" s="128"/>
      <c r="AGO389" s="128"/>
      <c r="AGP389" s="128"/>
      <c r="AGQ389" s="128"/>
      <c r="AGR389" s="128"/>
      <c r="AGS389" s="128"/>
      <c r="AGT389" s="128"/>
      <c r="AGU389" s="128"/>
      <c r="AGV389" s="128"/>
      <c r="AGW389" s="128"/>
      <c r="AGX389" s="128"/>
      <c r="AGY389" s="128"/>
      <c r="AGZ389" s="128"/>
      <c r="AHA389" s="128"/>
      <c r="AHB389" s="128"/>
      <c r="AHC389" s="128"/>
      <c r="AHD389" s="128"/>
      <c r="AHE389" s="128"/>
      <c r="AHF389" s="128"/>
      <c r="AHG389" s="128"/>
      <c r="AHH389" s="128"/>
      <c r="AHI389" s="128"/>
      <c r="AHJ389" s="128"/>
      <c r="AHK389" s="128"/>
      <c r="AHL389" s="128"/>
      <c r="AHM389" s="128"/>
      <c r="AHN389" s="128"/>
      <c r="AHO389" s="128"/>
      <c r="AHP389" s="128"/>
      <c r="AHQ389" s="128"/>
      <c r="AHR389" s="128"/>
      <c r="AHS389" s="128"/>
      <c r="AHT389" s="128"/>
      <c r="AHU389" s="128"/>
      <c r="AHV389" s="128"/>
      <c r="AHW389" s="128"/>
      <c r="AHX389" s="128"/>
      <c r="AHY389" s="128"/>
      <c r="AHZ389" s="128"/>
      <c r="AIA389" s="128"/>
      <c r="AIB389" s="128"/>
      <c r="AIC389" s="128"/>
      <c r="AID389" s="128"/>
      <c r="AIE389" s="128"/>
      <c r="AIF389" s="128"/>
      <c r="AIG389" s="128"/>
      <c r="AIH389" s="128"/>
      <c r="AII389" s="128"/>
      <c r="AIJ389" s="128"/>
      <c r="AIK389" s="128"/>
      <c r="AIL389" s="128"/>
      <c r="AIM389" s="128"/>
      <c r="AIN389" s="128"/>
      <c r="AIO389" s="128"/>
      <c r="AIP389" s="128"/>
      <c r="AIQ389" s="128"/>
      <c r="AIR389" s="128"/>
      <c r="AIS389" s="128"/>
      <c r="AIT389" s="128"/>
      <c r="AIU389" s="128"/>
      <c r="AIV389" s="128"/>
      <c r="AIW389" s="128"/>
      <c r="AIX389" s="128"/>
      <c r="AIY389" s="128"/>
      <c r="AIZ389" s="128"/>
      <c r="AJA389" s="128"/>
      <c r="AJB389" s="128"/>
      <c r="AJC389" s="128"/>
      <c r="AJD389" s="128"/>
      <c r="AJE389" s="128"/>
      <c r="AJF389" s="128"/>
      <c r="AJG389" s="128"/>
      <c r="AJH389" s="128"/>
      <c r="AJI389" s="128"/>
      <c r="AJJ389" s="128"/>
      <c r="AJK389" s="128"/>
      <c r="AJL389" s="128"/>
      <c r="AJM389" s="128"/>
      <c r="AJN389" s="128"/>
      <c r="AJO389" s="128"/>
      <c r="AJP389" s="128"/>
      <c r="AJQ389" s="128"/>
      <c r="AJR389" s="128"/>
      <c r="AJS389" s="128"/>
      <c r="AJT389" s="128"/>
      <c r="AJU389" s="128"/>
      <c r="AJV389" s="128"/>
      <c r="AJW389" s="128"/>
      <c r="AJX389" s="128"/>
      <c r="AJY389" s="128"/>
      <c r="AJZ389" s="128"/>
      <c r="AKA389" s="128"/>
      <c r="AKB389" s="128"/>
      <c r="AKC389" s="128"/>
      <c r="AKD389" s="128"/>
      <c r="AKE389" s="128"/>
      <c r="AKF389" s="128"/>
      <c r="AKG389" s="128"/>
      <c r="AKH389" s="128"/>
      <c r="AKI389" s="128"/>
      <c r="AKJ389" s="128"/>
      <c r="AKK389" s="128"/>
      <c r="AKL389" s="128"/>
      <c r="AKM389" s="128"/>
      <c r="AKN389" s="128"/>
      <c r="AKO389" s="128"/>
      <c r="AKP389" s="128"/>
      <c r="AKQ389" s="128"/>
      <c r="AKR389" s="128"/>
      <c r="AKS389" s="128"/>
      <c r="AKT389" s="128"/>
      <c r="AKU389" s="128"/>
      <c r="AKV389" s="128"/>
      <c r="AKW389" s="128"/>
      <c r="AKX389" s="128"/>
      <c r="AKY389" s="128"/>
      <c r="AKZ389" s="128"/>
      <c r="ALA389" s="128"/>
      <c r="ALB389" s="128"/>
      <c r="ALC389" s="128"/>
      <c r="ALD389" s="128"/>
      <c r="ALE389" s="128"/>
      <c r="ALF389" s="128"/>
      <c r="ALG389" s="128"/>
      <c r="ALH389" s="128"/>
      <c r="ALI389" s="128"/>
      <c r="ALJ389" s="128"/>
      <c r="ALK389" s="128"/>
      <c r="ALL389" s="128"/>
      <c r="ALM389" s="128"/>
      <c r="ALN389" s="128"/>
      <c r="ALO389" s="128"/>
      <c r="ALP389" s="128"/>
      <c r="ALQ389" s="128"/>
      <c r="ALR389" s="128"/>
      <c r="ALS389" s="128"/>
      <c r="ALT389" s="128"/>
      <c r="ALU389" s="128"/>
      <c r="ALV389" s="128"/>
      <c r="ALW389" s="128"/>
      <c r="ALX389" s="128"/>
      <c r="ALY389" s="128"/>
      <c r="ALZ389" s="128"/>
      <c r="AMA389" s="128"/>
      <c r="AMB389" s="128"/>
      <c r="AMC389" s="128"/>
      <c r="AMD389" s="128"/>
      <c r="AME389" s="128"/>
      <c r="AMF389" s="128"/>
      <c r="AMG389" s="128"/>
      <c r="AMH389" s="128"/>
    </row>
    <row r="390" spans="1:1022" x14ac:dyDescent="0.3">
      <c r="A390" s="129" t="s">
        <v>155</v>
      </c>
      <c r="B390" s="128" t="s">
        <v>156</v>
      </c>
      <c r="C390" s="13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/>
      <c r="BD390" s="128"/>
      <c r="BE390" s="128"/>
      <c r="BF390" s="128"/>
      <c r="BG390" s="128"/>
      <c r="BH390" s="128"/>
      <c r="BI390" s="128"/>
      <c r="BJ390" s="128"/>
      <c r="BK390" s="128"/>
      <c r="BL390" s="128"/>
      <c r="BM390" s="128"/>
      <c r="BN390" s="128"/>
      <c r="BO390" s="128"/>
      <c r="BP390" s="128"/>
      <c r="BQ390" s="128"/>
      <c r="BR390" s="128"/>
      <c r="BS390" s="128"/>
      <c r="BT390" s="128"/>
      <c r="BU390" s="128"/>
      <c r="BV390" s="128"/>
      <c r="BW390" s="128"/>
      <c r="BX390" s="128"/>
      <c r="BY390" s="128"/>
      <c r="BZ390" s="128"/>
      <c r="CA390" s="128"/>
      <c r="CB390" s="128"/>
      <c r="CC390" s="128"/>
      <c r="CD390" s="128"/>
      <c r="CE390" s="128"/>
      <c r="CF390" s="128"/>
      <c r="CG390" s="128"/>
      <c r="CH390" s="128"/>
      <c r="CI390" s="128"/>
      <c r="CJ390" s="128"/>
      <c r="CK390" s="128"/>
      <c r="CL390" s="128"/>
      <c r="CM390" s="128"/>
      <c r="CN390" s="128"/>
      <c r="CO390" s="128"/>
      <c r="CP390" s="128"/>
      <c r="CQ390" s="128"/>
      <c r="CR390" s="128"/>
      <c r="CS390" s="128"/>
      <c r="CT390" s="128"/>
      <c r="CU390" s="128"/>
      <c r="CV390" s="128"/>
      <c r="CW390" s="128"/>
      <c r="CX390" s="128"/>
      <c r="CY390" s="128"/>
      <c r="CZ390" s="128"/>
      <c r="DA390" s="128"/>
      <c r="DB390" s="128"/>
      <c r="DC390" s="128"/>
      <c r="DD390" s="128"/>
      <c r="DE390" s="128"/>
      <c r="DF390" s="128"/>
      <c r="DG390" s="128"/>
      <c r="DH390" s="128"/>
      <c r="DI390" s="128"/>
      <c r="DJ390" s="128"/>
      <c r="DK390" s="128"/>
      <c r="DL390" s="128"/>
      <c r="DM390" s="128"/>
      <c r="DN390" s="128"/>
      <c r="DO390" s="128"/>
      <c r="DP390" s="128"/>
      <c r="DQ390" s="128"/>
      <c r="DR390" s="128"/>
      <c r="DS390" s="128"/>
      <c r="DT390" s="128"/>
      <c r="DU390" s="128"/>
      <c r="DV390" s="128"/>
      <c r="DW390" s="128"/>
      <c r="DX390" s="128"/>
      <c r="DY390" s="128"/>
      <c r="DZ390" s="128"/>
      <c r="EA390" s="128"/>
      <c r="EB390" s="128"/>
      <c r="EC390" s="128"/>
      <c r="ED390" s="128"/>
      <c r="EE390" s="128"/>
      <c r="EF390" s="128"/>
      <c r="EG390" s="128"/>
      <c r="EH390" s="128"/>
      <c r="EI390" s="128"/>
      <c r="EJ390" s="128"/>
      <c r="EK390" s="128"/>
      <c r="EL390" s="128"/>
      <c r="EM390" s="128"/>
      <c r="EN390" s="128"/>
      <c r="EO390" s="128"/>
      <c r="EP390" s="128"/>
      <c r="EQ390" s="128"/>
      <c r="ER390" s="128"/>
      <c r="ES390" s="128"/>
      <c r="ET390" s="128"/>
      <c r="EU390" s="128"/>
      <c r="EV390" s="128"/>
      <c r="EW390" s="128"/>
      <c r="EX390" s="128"/>
      <c r="EY390" s="128"/>
      <c r="EZ390" s="128"/>
      <c r="FA390" s="128"/>
      <c r="FB390" s="128"/>
      <c r="FC390" s="128"/>
      <c r="FD390" s="128"/>
      <c r="FE390" s="128"/>
      <c r="FF390" s="128"/>
      <c r="FG390" s="128"/>
      <c r="FH390" s="128"/>
      <c r="FI390" s="128"/>
      <c r="FJ390" s="128"/>
      <c r="FK390" s="128"/>
      <c r="FL390" s="128"/>
      <c r="FM390" s="128"/>
      <c r="FN390" s="128"/>
      <c r="FO390" s="128"/>
      <c r="FP390" s="128"/>
      <c r="FQ390" s="128"/>
      <c r="FR390" s="128"/>
      <c r="FS390" s="128"/>
      <c r="FT390" s="128"/>
      <c r="FU390" s="128"/>
      <c r="FV390" s="128"/>
      <c r="FW390" s="128"/>
      <c r="FX390" s="128"/>
      <c r="FY390" s="128"/>
      <c r="FZ390" s="128"/>
      <c r="GA390" s="128"/>
      <c r="GB390" s="128"/>
      <c r="GC390" s="128"/>
      <c r="GD390" s="128"/>
      <c r="GE390" s="128"/>
      <c r="GF390" s="128"/>
      <c r="GG390" s="128"/>
      <c r="GH390" s="128"/>
      <c r="GI390" s="128"/>
      <c r="GJ390" s="128"/>
      <c r="GK390" s="128"/>
      <c r="GL390" s="128"/>
      <c r="GM390" s="128"/>
      <c r="GN390" s="128"/>
      <c r="GO390" s="128"/>
      <c r="GP390" s="128"/>
      <c r="GQ390" s="128"/>
      <c r="GR390" s="128"/>
      <c r="GS390" s="128"/>
      <c r="GT390" s="128"/>
      <c r="GU390" s="128"/>
      <c r="GV390" s="128"/>
      <c r="GW390" s="128"/>
      <c r="GX390" s="128"/>
      <c r="GY390" s="128"/>
      <c r="GZ390" s="128"/>
      <c r="HA390" s="128"/>
      <c r="HB390" s="128"/>
      <c r="HC390" s="128"/>
      <c r="HD390" s="128"/>
      <c r="HE390" s="128"/>
      <c r="HF390" s="128"/>
      <c r="HG390" s="128"/>
      <c r="HH390" s="128"/>
      <c r="HI390" s="128"/>
      <c r="HJ390" s="128"/>
      <c r="HK390" s="128"/>
      <c r="HL390" s="128"/>
      <c r="HM390" s="128"/>
      <c r="HN390" s="128"/>
      <c r="HO390" s="128"/>
      <c r="HP390" s="128"/>
      <c r="HQ390" s="128"/>
      <c r="HR390" s="128"/>
      <c r="HS390" s="128"/>
      <c r="HT390" s="128"/>
      <c r="HU390" s="128"/>
      <c r="HV390" s="128"/>
      <c r="HW390" s="128"/>
      <c r="HX390" s="128"/>
      <c r="HY390" s="128"/>
      <c r="HZ390" s="128"/>
      <c r="IA390" s="128"/>
      <c r="IB390" s="128"/>
      <c r="IC390" s="128"/>
      <c r="ID390" s="128"/>
      <c r="IE390" s="128"/>
      <c r="IF390" s="128"/>
      <c r="IG390" s="128"/>
      <c r="IH390" s="128"/>
      <c r="II390" s="128"/>
      <c r="IJ390" s="128"/>
      <c r="IK390" s="128"/>
      <c r="IL390" s="128"/>
      <c r="IM390" s="128"/>
      <c r="IN390" s="128"/>
      <c r="IO390" s="128"/>
      <c r="IP390" s="128"/>
      <c r="IQ390" s="128"/>
      <c r="IR390" s="128"/>
      <c r="IS390" s="128"/>
      <c r="IT390" s="128"/>
      <c r="IU390" s="128"/>
      <c r="IV390" s="128"/>
      <c r="IW390" s="128"/>
      <c r="IX390" s="128"/>
      <c r="IY390" s="128"/>
      <c r="IZ390" s="128"/>
      <c r="JA390" s="128"/>
      <c r="JB390" s="128"/>
      <c r="JC390" s="128"/>
      <c r="JD390" s="128"/>
      <c r="JE390" s="128"/>
      <c r="JF390" s="128"/>
      <c r="JG390" s="128"/>
      <c r="JH390" s="128"/>
      <c r="JI390" s="128"/>
      <c r="JJ390" s="128"/>
      <c r="JK390" s="128"/>
      <c r="JL390" s="128"/>
      <c r="JM390" s="128"/>
      <c r="JN390" s="128"/>
      <c r="JO390" s="128"/>
      <c r="JP390" s="128"/>
      <c r="JQ390" s="128"/>
      <c r="JR390" s="128"/>
      <c r="JS390" s="128"/>
      <c r="JT390" s="128"/>
      <c r="JU390" s="128"/>
      <c r="JV390" s="128"/>
      <c r="JW390" s="128"/>
      <c r="JX390" s="128"/>
      <c r="JY390" s="128"/>
      <c r="JZ390" s="128"/>
      <c r="KA390" s="128"/>
      <c r="KB390" s="128"/>
      <c r="KC390" s="128"/>
      <c r="KD390" s="128"/>
      <c r="KE390" s="128"/>
      <c r="KF390" s="128"/>
      <c r="KG390" s="128"/>
      <c r="KH390" s="128"/>
      <c r="KI390" s="128"/>
      <c r="KJ390" s="128"/>
      <c r="KK390" s="128"/>
      <c r="KL390" s="128"/>
      <c r="KM390" s="128"/>
      <c r="KN390" s="128"/>
      <c r="KO390" s="128"/>
      <c r="KP390" s="128"/>
      <c r="KQ390" s="128"/>
      <c r="KR390" s="128"/>
      <c r="KS390" s="128"/>
      <c r="KT390" s="128"/>
      <c r="KU390" s="128"/>
      <c r="KV390" s="128"/>
      <c r="KW390" s="128"/>
      <c r="KX390" s="128"/>
      <c r="KY390" s="128"/>
      <c r="KZ390" s="128"/>
      <c r="LA390" s="128"/>
      <c r="LB390" s="128"/>
      <c r="LC390" s="128"/>
      <c r="LD390" s="128"/>
      <c r="LE390" s="128"/>
      <c r="LF390" s="128"/>
      <c r="LG390" s="128"/>
      <c r="LH390" s="128"/>
      <c r="LI390" s="128"/>
      <c r="LJ390" s="128"/>
      <c r="LK390" s="128"/>
      <c r="LL390" s="128"/>
      <c r="LM390" s="128"/>
      <c r="LN390" s="128"/>
      <c r="LO390" s="128"/>
      <c r="LP390" s="128"/>
      <c r="LQ390" s="128"/>
      <c r="LR390" s="128"/>
      <c r="LS390" s="128"/>
      <c r="LT390" s="128"/>
      <c r="LU390" s="128"/>
      <c r="LV390" s="128"/>
      <c r="LW390" s="128"/>
      <c r="LX390" s="128"/>
      <c r="LY390" s="128"/>
      <c r="LZ390" s="128"/>
      <c r="MA390" s="128"/>
      <c r="MB390" s="128"/>
      <c r="MC390" s="128"/>
      <c r="MD390" s="128"/>
      <c r="ME390" s="128"/>
      <c r="MF390" s="128"/>
      <c r="MG390" s="128"/>
      <c r="MH390" s="128"/>
      <c r="MI390" s="128"/>
      <c r="MJ390" s="128"/>
      <c r="MK390" s="128"/>
      <c r="ML390" s="128"/>
      <c r="MM390" s="128"/>
      <c r="MN390" s="128"/>
      <c r="MO390" s="128"/>
      <c r="MP390" s="128"/>
      <c r="MQ390" s="128"/>
      <c r="MR390" s="128"/>
      <c r="MS390" s="128"/>
      <c r="MT390" s="128"/>
      <c r="MU390" s="128"/>
      <c r="MV390" s="128"/>
      <c r="MW390" s="128"/>
      <c r="MX390" s="128"/>
      <c r="MY390" s="128"/>
      <c r="MZ390" s="128"/>
      <c r="NA390" s="128"/>
      <c r="NB390" s="128"/>
      <c r="NC390" s="128"/>
      <c r="ND390" s="128"/>
      <c r="NE390" s="128"/>
      <c r="NF390" s="128"/>
      <c r="NG390" s="128"/>
      <c r="NH390" s="128"/>
      <c r="NI390" s="128"/>
      <c r="NJ390" s="128"/>
      <c r="NK390" s="128"/>
      <c r="NL390" s="128"/>
      <c r="NM390" s="128"/>
      <c r="NN390" s="128"/>
      <c r="NO390" s="128"/>
      <c r="NP390" s="128"/>
      <c r="NQ390" s="128"/>
      <c r="NR390" s="128"/>
      <c r="NS390" s="128"/>
      <c r="NT390" s="128"/>
      <c r="NU390" s="128"/>
      <c r="NV390" s="128"/>
      <c r="NW390" s="128"/>
      <c r="NX390" s="128"/>
      <c r="NY390" s="128"/>
      <c r="NZ390" s="128"/>
      <c r="OA390" s="128"/>
      <c r="OB390" s="128"/>
      <c r="OC390" s="128"/>
      <c r="OD390" s="128"/>
      <c r="OE390" s="128"/>
      <c r="OF390" s="128"/>
      <c r="OG390" s="128"/>
      <c r="OH390" s="128"/>
      <c r="OI390" s="128"/>
      <c r="OJ390" s="128"/>
      <c r="OK390" s="128"/>
      <c r="OL390" s="128"/>
      <c r="OM390" s="128"/>
      <c r="ON390" s="128"/>
      <c r="OO390" s="128"/>
      <c r="OP390" s="128"/>
      <c r="OQ390" s="128"/>
      <c r="OR390" s="128"/>
      <c r="OS390" s="128"/>
      <c r="OT390" s="128"/>
      <c r="OU390" s="128"/>
      <c r="OV390" s="128"/>
      <c r="OW390" s="128"/>
      <c r="OX390" s="128"/>
      <c r="OY390" s="128"/>
      <c r="OZ390" s="128"/>
      <c r="PA390" s="128"/>
      <c r="PB390" s="128"/>
      <c r="PC390" s="128"/>
      <c r="PD390" s="128"/>
      <c r="PE390" s="128"/>
      <c r="PF390" s="128"/>
      <c r="PG390" s="128"/>
      <c r="PH390" s="128"/>
      <c r="PI390" s="128"/>
      <c r="PJ390" s="128"/>
      <c r="PK390" s="128"/>
      <c r="PL390" s="128"/>
      <c r="PM390" s="128"/>
      <c r="PN390" s="128"/>
      <c r="PO390" s="128"/>
      <c r="PP390" s="128"/>
      <c r="PQ390" s="128"/>
      <c r="PR390" s="128"/>
      <c r="PS390" s="128"/>
      <c r="PT390" s="128"/>
      <c r="PU390" s="128"/>
      <c r="PV390" s="128"/>
      <c r="PW390" s="128"/>
      <c r="PX390" s="128"/>
      <c r="PY390" s="128"/>
      <c r="PZ390" s="128"/>
      <c r="QA390" s="128"/>
      <c r="QB390" s="128"/>
      <c r="QC390" s="128"/>
      <c r="QD390" s="128"/>
      <c r="QE390" s="128"/>
      <c r="QF390" s="128"/>
      <c r="QG390" s="128"/>
      <c r="QH390" s="128"/>
      <c r="QI390" s="128"/>
      <c r="QJ390" s="128"/>
      <c r="QK390" s="128"/>
      <c r="QL390" s="128"/>
      <c r="QM390" s="128"/>
      <c r="QN390" s="128"/>
      <c r="QO390" s="128"/>
      <c r="QP390" s="128"/>
      <c r="QQ390" s="128"/>
      <c r="QR390" s="128"/>
      <c r="QS390" s="128"/>
      <c r="QT390" s="128"/>
      <c r="QU390" s="128"/>
      <c r="QV390" s="128"/>
      <c r="QW390" s="128"/>
      <c r="QX390" s="128"/>
      <c r="QY390" s="128"/>
      <c r="QZ390" s="128"/>
      <c r="RA390" s="128"/>
      <c r="RB390" s="128"/>
      <c r="RC390" s="128"/>
      <c r="RD390" s="128"/>
      <c r="RE390" s="128"/>
      <c r="RF390" s="128"/>
      <c r="RG390" s="128"/>
      <c r="RH390" s="128"/>
      <c r="RI390" s="128"/>
      <c r="RJ390" s="128"/>
      <c r="RK390" s="128"/>
      <c r="RL390" s="128"/>
      <c r="RM390" s="128"/>
      <c r="RN390" s="128"/>
      <c r="RO390" s="128"/>
      <c r="RP390" s="128"/>
      <c r="RQ390" s="128"/>
      <c r="RR390" s="128"/>
      <c r="RS390" s="128"/>
      <c r="RT390" s="128"/>
      <c r="RU390" s="128"/>
      <c r="RV390" s="128"/>
      <c r="RW390" s="128"/>
      <c r="RX390" s="128"/>
      <c r="RY390" s="128"/>
      <c r="RZ390" s="128"/>
      <c r="SA390" s="128"/>
      <c r="SB390" s="128"/>
      <c r="SC390" s="128"/>
      <c r="SD390" s="128"/>
      <c r="SE390" s="128"/>
      <c r="SF390" s="128"/>
      <c r="SG390" s="128"/>
      <c r="SH390" s="128"/>
      <c r="SI390" s="128"/>
      <c r="SJ390" s="128"/>
      <c r="SK390" s="128"/>
      <c r="SL390" s="128"/>
      <c r="SM390" s="128"/>
      <c r="SN390" s="128"/>
      <c r="SO390" s="128"/>
      <c r="SP390" s="128"/>
      <c r="SQ390" s="128"/>
      <c r="SR390" s="128"/>
      <c r="SS390" s="128"/>
      <c r="ST390" s="128"/>
      <c r="SU390" s="128"/>
      <c r="SV390" s="128"/>
      <c r="SW390" s="128"/>
      <c r="SX390" s="128"/>
      <c r="SY390" s="128"/>
      <c r="SZ390" s="128"/>
      <c r="TA390" s="128"/>
      <c r="TB390" s="128"/>
      <c r="TC390" s="128"/>
      <c r="TD390" s="128"/>
      <c r="TE390" s="128"/>
      <c r="TF390" s="128"/>
      <c r="TG390" s="128"/>
      <c r="TH390" s="128"/>
      <c r="TI390" s="128"/>
      <c r="TJ390" s="128"/>
      <c r="TK390" s="128"/>
      <c r="TL390" s="128"/>
      <c r="TM390" s="128"/>
      <c r="TN390" s="128"/>
      <c r="TO390" s="128"/>
      <c r="TP390" s="128"/>
      <c r="TQ390" s="128"/>
      <c r="TR390" s="128"/>
      <c r="TS390" s="128"/>
      <c r="TT390" s="128"/>
      <c r="TU390" s="128"/>
      <c r="TV390" s="128"/>
      <c r="TW390" s="128"/>
      <c r="TX390" s="128"/>
      <c r="TY390" s="128"/>
      <c r="TZ390" s="128"/>
      <c r="UA390" s="128"/>
      <c r="UB390" s="128"/>
      <c r="UC390" s="128"/>
      <c r="UD390" s="128"/>
      <c r="UE390" s="128"/>
      <c r="UF390" s="128"/>
      <c r="UG390" s="128"/>
      <c r="UH390" s="128"/>
      <c r="UI390" s="128"/>
      <c r="UJ390" s="128"/>
      <c r="UK390" s="128"/>
      <c r="UL390" s="128"/>
      <c r="UM390" s="128"/>
      <c r="UN390" s="128"/>
      <c r="UO390" s="128"/>
      <c r="UP390" s="128"/>
      <c r="UQ390" s="128"/>
      <c r="UR390" s="128"/>
      <c r="US390" s="128"/>
      <c r="UT390" s="128"/>
      <c r="UU390" s="128"/>
      <c r="UV390" s="128"/>
      <c r="UW390" s="128"/>
      <c r="UX390" s="128"/>
      <c r="UY390" s="128"/>
      <c r="UZ390" s="128"/>
      <c r="VA390" s="128"/>
      <c r="VB390" s="128"/>
      <c r="VC390" s="128"/>
      <c r="VD390" s="128"/>
      <c r="VE390" s="128"/>
      <c r="VF390" s="128"/>
      <c r="VG390" s="128"/>
      <c r="VH390" s="128"/>
      <c r="VI390" s="128"/>
      <c r="VJ390" s="128"/>
      <c r="VK390" s="128"/>
      <c r="VL390" s="128"/>
      <c r="VM390" s="128"/>
      <c r="VN390" s="128"/>
      <c r="VO390" s="128"/>
      <c r="VP390" s="128"/>
      <c r="VQ390" s="128"/>
      <c r="VR390" s="128"/>
      <c r="VS390" s="128"/>
      <c r="VT390" s="128"/>
      <c r="VU390" s="128"/>
      <c r="VV390" s="128"/>
      <c r="VW390" s="128"/>
      <c r="VX390" s="128"/>
      <c r="VY390" s="128"/>
      <c r="VZ390" s="128"/>
      <c r="WA390" s="128"/>
      <c r="WB390" s="128"/>
      <c r="WC390" s="128"/>
      <c r="WD390" s="128"/>
      <c r="WE390" s="128"/>
      <c r="WF390" s="128"/>
      <c r="WG390" s="128"/>
      <c r="WH390" s="128"/>
      <c r="WI390" s="128"/>
      <c r="WJ390" s="128"/>
      <c r="WK390" s="128"/>
      <c r="WL390" s="128"/>
      <c r="WM390" s="128"/>
      <c r="WN390" s="128"/>
      <c r="WO390" s="128"/>
      <c r="WP390" s="128"/>
      <c r="WQ390" s="128"/>
      <c r="WR390" s="128"/>
      <c r="WS390" s="128"/>
      <c r="WT390" s="128"/>
      <c r="WU390" s="128"/>
      <c r="WV390" s="128"/>
      <c r="WW390" s="128"/>
      <c r="WX390" s="128"/>
      <c r="WY390" s="128"/>
      <c r="WZ390" s="128"/>
      <c r="XA390" s="128"/>
      <c r="XB390" s="128"/>
      <c r="XC390" s="128"/>
      <c r="XD390" s="128"/>
      <c r="XE390" s="128"/>
      <c r="XF390" s="128"/>
      <c r="XG390" s="128"/>
      <c r="XH390" s="128"/>
      <c r="XI390" s="128"/>
      <c r="XJ390" s="128"/>
      <c r="XK390" s="128"/>
      <c r="XL390" s="128"/>
      <c r="XM390" s="128"/>
      <c r="XN390" s="128"/>
      <c r="XO390" s="128"/>
      <c r="XP390" s="128"/>
      <c r="XQ390" s="128"/>
      <c r="XR390" s="128"/>
      <c r="XS390" s="128"/>
      <c r="XT390" s="128"/>
      <c r="XU390" s="128"/>
      <c r="XV390" s="128"/>
      <c r="XW390" s="128"/>
      <c r="XX390" s="128"/>
      <c r="XY390" s="128"/>
      <c r="XZ390" s="128"/>
      <c r="YA390" s="128"/>
      <c r="YB390" s="128"/>
      <c r="YC390" s="128"/>
      <c r="YD390" s="128"/>
      <c r="YE390" s="128"/>
      <c r="YF390" s="128"/>
      <c r="YG390" s="128"/>
      <c r="YH390" s="128"/>
      <c r="YI390" s="128"/>
      <c r="YJ390" s="128"/>
      <c r="YK390" s="128"/>
      <c r="YL390" s="128"/>
      <c r="YM390" s="128"/>
      <c r="YN390" s="128"/>
      <c r="YO390" s="128"/>
      <c r="YP390" s="128"/>
      <c r="YQ390" s="128"/>
      <c r="YR390" s="128"/>
      <c r="YS390" s="128"/>
      <c r="YT390" s="128"/>
      <c r="YU390" s="128"/>
      <c r="YV390" s="128"/>
      <c r="YW390" s="128"/>
      <c r="YX390" s="128"/>
      <c r="YY390" s="128"/>
      <c r="YZ390" s="128"/>
      <c r="ZA390" s="128"/>
      <c r="ZB390" s="128"/>
      <c r="ZC390" s="128"/>
      <c r="ZD390" s="128"/>
      <c r="ZE390" s="128"/>
      <c r="ZF390" s="128"/>
      <c r="ZG390" s="128"/>
      <c r="ZH390" s="128"/>
      <c r="ZI390" s="128"/>
      <c r="ZJ390" s="128"/>
      <c r="ZK390" s="128"/>
      <c r="ZL390" s="128"/>
      <c r="ZM390" s="128"/>
      <c r="ZN390" s="128"/>
      <c r="ZO390" s="128"/>
      <c r="ZP390" s="128"/>
      <c r="ZQ390" s="128"/>
      <c r="ZR390" s="128"/>
      <c r="ZS390" s="128"/>
      <c r="ZT390" s="128"/>
      <c r="ZU390" s="128"/>
      <c r="ZV390" s="128"/>
      <c r="ZW390" s="128"/>
      <c r="ZX390" s="128"/>
      <c r="ZY390" s="128"/>
      <c r="ZZ390" s="128"/>
      <c r="AAA390" s="128"/>
      <c r="AAB390" s="128"/>
      <c r="AAC390" s="128"/>
      <c r="AAD390" s="128"/>
      <c r="AAE390" s="128"/>
      <c r="AAF390" s="128"/>
      <c r="AAG390" s="128"/>
      <c r="AAH390" s="128"/>
      <c r="AAI390" s="128"/>
      <c r="AAJ390" s="128"/>
      <c r="AAK390" s="128"/>
      <c r="AAL390" s="128"/>
      <c r="AAM390" s="128"/>
      <c r="AAN390" s="128"/>
      <c r="AAO390" s="128"/>
      <c r="AAP390" s="128"/>
      <c r="AAQ390" s="128"/>
      <c r="AAR390" s="128"/>
      <c r="AAS390" s="128"/>
      <c r="AAT390" s="128"/>
      <c r="AAU390" s="128"/>
      <c r="AAV390" s="128"/>
      <c r="AAW390" s="128"/>
      <c r="AAX390" s="128"/>
      <c r="AAY390" s="128"/>
      <c r="AAZ390" s="128"/>
      <c r="ABA390" s="128"/>
      <c r="ABB390" s="128"/>
      <c r="ABC390" s="128"/>
      <c r="ABD390" s="128"/>
      <c r="ABE390" s="128"/>
      <c r="ABF390" s="128"/>
      <c r="ABG390" s="128"/>
      <c r="ABH390" s="128"/>
      <c r="ABI390" s="128"/>
      <c r="ABJ390" s="128"/>
      <c r="ABK390" s="128"/>
      <c r="ABL390" s="128"/>
      <c r="ABM390" s="128"/>
      <c r="ABN390" s="128"/>
      <c r="ABO390" s="128"/>
      <c r="ABP390" s="128"/>
      <c r="ABQ390" s="128"/>
      <c r="ABR390" s="128"/>
      <c r="ABS390" s="128"/>
      <c r="ABT390" s="128"/>
      <c r="ABU390" s="128"/>
      <c r="ABV390" s="128"/>
      <c r="ABW390" s="128"/>
      <c r="ABX390" s="128"/>
      <c r="ABY390" s="128"/>
      <c r="ABZ390" s="128"/>
      <c r="ACA390" s="128"/>
      <c r="ACB390" s="128"/>
      <c r="ACC390" s="128"/>
      <c r="ACD390" s="128"/>
      <c r="ACE390" s="128"/>
      <c r="ACF390" s="128"/>
      <c r="ACG390" s="128"/>
      <c r="ACH390" s="128"/>
      <c r="ACI390" s="128"/>
      <c r="ACJ390" s="128"/>
      <c r="ACK390" s="128"/>
      <c r="ACL390" s="128"/>
      <c r="ACM390" s="128"/>
      <c r="ACN390" s="128"/>
      <c r="ACO390" s="128"/>
      <c r="ACP390" s="128"/>
      <c r="ACQ390" s="128"/>
      <c r="ACR390" s="128"/>
      <c r="ACS390" s="128"/>
      <c r="ACT390" s="128"/>
      <c r="ACU390" s="128"/>
      <c r="ACV390" s="128"/>
      <c r="ACW390" s="128"/>
      <c r="ACX390" s="128"/>
      <c r="ACY390" s="128"/>
      <c r="ACZ390" s="128"/>
      <c r="ADA390" s="128"/>
      <c r="ADB390" s="128"/>
      <c r="ADC390" s="128"/>
      <c r="ADD390" s="128"/>
      <c r="ADE390" s="128"/>
      <c r="ADF390" s="128"/>
      <c r="ADG390" s="128"/>
      <c r="ADH390" s="128"/>
      <c r="ADI390" s="128"/>
      <c r="ADJ390" s="128"/>
      <c r="ADK390" s="128"/>
      <c r="ADL390" s="128"/>
      <c r="ADM390" s="128"/>
      <c r="ADN390" s="128"/>
      <c r="ADO390" s="128"/>
      <c r="ADP390" s="128"/>
      <c r="ADQ390" s="128"/>
      <c r="ADR390" s="128"/>
      <c r="ADS390" s="128"/>
      <c r="ADT390" s="128"/>
      <c r="ADU390" s="128"/>
      <c r="ADV390" s="128"/>
      <c r="ADW390" s="128"/>
      <c r="ADX390" s="128"/>
      <c r="ADY390" s="128"/>
      <c r="ADZ390" s="128"/>
      <c r="AEA390" s="128"/>
      <c r="AEB390" s="128"/>
      <c r="AEC390" s="128"/>
      <c r="AED390" s="128"/>
      <c r="AEE390" s="128"/>
      <c r="AEF390" s="128"/>
      <c r="AEG390" s="128"/>
      <c r="AEH390" s="128"/>
      <c r="AEI390" s="128"/>
      <c r="AEJ390" s="128"/>
      <c r="AEK390" s="128"/>
      <c r="AEL390" s="128"/>
      <c r="AEM390" s="128"/>
      <c r="AEN390" s="128"/>
      <c r="AEO390" s="128"/>
      <c r="AEP390" s="128"/>
      <c r="AEQ390" s="128"/>
      <c r="AER390" s="128"/>
      <c r="AES390" s="128"/>
      <c r="AET390" s="128"/>
      <c r="AEU390" s="128"/>
      <c r="AEV390" s="128"/>
      <c r="AEW390" s="128"/>
      <c r="AEX390" s="128"/>
      <c r="AEY390" s="128"/>
      <c r="AEZ390" s="128"/>
      <c r="AFA390" s="128"/>
      <c r="AFB390" s="128"/>
      <c r="AFC390" s="128"/>
      <c r="AFD390" s="128"/>
      <c r="AFE390" s="128"/>
      <c r="AFF390" s="128"/>
      <c r="AFG390" s="128"/>
      <c r="AFH390" s="128"/>
      <c r="AFI390" s="128"/>
      <c r="AFJ390" s="128"/>
      <c r="AFK390" s="128"/>
      <c r="AFL390" s="128"/>
      <c r="AFM390" s="128"/>
      <c r="AFN390" s="128"/>
      <c r="AFO390" s="128"/>
      <c r="AFP390" s="128"/>
      <c r="AFQ390" s="128"/>
      <c r="AFR390" s="128"/>
      <c r="AFS390" s="128"/>
      <c r="AFT390" s="128"/>
      <c r="AFU390" s="128"/>
      <c r="AFV390" s="128"/>
      <c r="AFW390" s="128"/>
      <c r="AFX390" s="128"/>
      <c r="AFY390" s="128"/>
      <c r="AFZ390" s="128"/>
      <c r="AGA390" s="128"/>
      <c r="AGB390" s="128"/>
      <c r="AGC390" s="128"/>
      <c r="AGD390" s="128"/>
      <c r="AGE390" s="128"/>
      <c r="AGF390" s="128"/>
      <c r="AGG390" s="128"/>
      <c r="AGH390" s="128"/>
      <c r="AGI390" s="128"/>
      <c r="AGJ390" s="128"/>
      <c r="AGK390" s="128"/>
      <c r="AGL390" s="128"/>
      <c r="AGM390" s="128"/>
      <c r="AGN390" s="128"/>
      <c r="AGO390" s="128"/>
      <c r="AGP390" s="128"/>
      <c r="AGQ390" s="128"/>
      <c r="AGR390" s="128"/>
      <c r="AGS390" s="128"/>
      <c r="AGT390" s="128"/>
      <c r="AGU390" s="128"/>
      <c r="AGV390" s="128"/>
      <c r="AGW390" s="128"/>
      <c r="AGX390" s="128"/>
      <c r="AGY390" s="128"/>
      <c r="AGZ390" s="128"/>
      <c r="AHA390" s="128"/>
      <c r="AHB390" s="128"/>
      <c r="AHC390" s="128"/>
      <c r="AHD390" s="128"/>
      <c r="AHE390" s="128"/>
      <c r="AHF390" s="128"/>
      <c r="AHG390" s="128"/>
      <c r="AHH390" s="128"/>
      <c r="AHI390" s="128"/>
      <c r="AHJ390" s="128"/>
      <c r="AHK390" s="128"/>
      <c r="AHL390" s="128"/>
      <c r="AHM390" s="128"/>
      <c r="AHN390" s="128"/>
      <c r="AHO390" s="128"/>
      <c r="AHP390" s="128"/>
      <c r="AHQ390" s="128"/>
      <c r="AHR390" s="128"/>
      <c r="AHS390" s="128"/>
      <c r="AHT390" s="128"/>
      <c r="AHU390" s="128"/>
      <c r="AHV390" s="128"/>
      <c r="AHW390" s="128"/>
      <c r="AHX390" s="128"/>
      <c r="AHY390" s="128"/>
      <c r="AHZ390" s="128"/>
      <c r="AIA390" s="128"/>
      <c r="AIB390" s="128"/>
      <c r="AIC390" s="128"/>
      <c r="AID390" s="128"/>
      <c r="AIE390" s="128"/>
      <c r="AIF390" s="128"/>
      <c r="AIG390" s="128"/>
      <c r="AIH390" s="128"/>
      <c r="AII390" s="128"/>
      <c r="AIJ390" s="128"/>
      <c r="AIK390" s="128"/>
      <c r="AIL390" s="128"/>
      <c r="AIM390" s="128"/>
      <c r="AIN390" s="128"/>
      <c r="AIO390" s="128"/>
      <c r="AIP390" s="128"/>
      <c r="AIQ390" s="128"/>
      <c r="AIR390" s="128"/>
      <c r="AIS390" s="128"/>
      <c r="AIT390" s="128"/>
      <c r="AIU390" s="128"/>
      <c r="AIV390" s="128"/>
      <c r="AIW390" s="128"/>
      <c r="AIX390" s="128"/>
      <c r="AIY390" s="128"/>
      <c r="AIZ390" s="128"/>
      <c r="AJA390" s="128"/>
      <c r="AJB390" s="128"/>
      <c r="AJC390" s="128"/>
      <c r="AJD390" s="128"/>
      <c r="AJE390" s="128"/>
      <c r="AJF390" s="128"/>
      <c r="AJG390" s="128"/>
      <c r="AJH390" s="128"/>
      <c r="AJI390" s="128"/>
      <c r="AJJ390" s="128"/>
      <c r="AJK390" s="128"/>
      <c r="AJL390" s="128"/>
      <c r="AJM390" s="128"/>
      <c r="AJN390" s="128"/>
      <c r="AJO390" s="128"/>
      <c r="AJP390" s="128"/>
      <c r="AJQ390" s="128"/>
      <c r="AJR390" s="128"/>
      <c r="AJS390" s="128"/>
      <c r="AJT390" s="128"/>
      <c r="AJU390" s="128"/>
      <c r="AJV390" s="128"/>
      <c r="AJW390" s="128"/>
      <c r="AJX390" s="128"/>
      <c r="AJY390" s="128"/>
      <c r="AJZ390" s="128"/>
      <c r="AKA390" s="128"/>
      <c r="AKB390" s="128"/>
      <c r="AKC390" s="128"/>
      <c r="AKD390" s="128"/>
      <c r="AKE390" s="128"/>
      <c r="AKF390" s="128"/>
      <c r="AKG390" s="128"/>
      <c r="AKH390" s="128"/>
      <c r="AKI390" s="128"/>
      <c r="AKJ390" s="128"/>
      <c r="AKK390" s="128"/>
      <c r="AKL390" s="128"/>
      <c r="AKM390" s="128"/>
      <c r="AKN390" s="128"/>
      <c r="AKO390" s="128"/>
      <c r="AKP390" s="128"/>
      <c r="AKQ390" s="128"/>
      <c r="AKR390" s="128"/>
      <c r="AKS390" s="128"/>
      <c r="AKT390" s="128"/>
      <c r="AKU390" s="128"/>
      <c r="AKV390" s="128"/>
      <c r="AKW390" s="128"/>
      <c r="AKX390" s="128"/>
      <c r="AKY390" s="128"/>
      <c r="AKZ390" s="128"/>
      <c r="ALA390" s="128"/>
      <c r="ALB390" s="128"/>
      <c r="ALC390" s="128"/>
      <c r="ALD390" s="128"/>
      <c r="ALE390" s="128"/>
      <c r="ALF390" s="128"/>
      <c r="ALG390" s="128"/>
      <c r="ALH390" s="128"/>
      <c r="ALI390" s="128"/>
      <c r="ALJ390" s="128"/>
      <c r="ALK390" s="128"/>
      <c r="ALL390" s="128"/>
      <c r="ALM390" s="128"/>
      <c r="ALN390" s="128"/>
      <c r="ALO390" s="128"/>
      <c r="ALP390" s="128"/>
      <c r="ALQ390" s="128"/>
      <c r="ALR390" s="128"/>
      <c r="ALS390" s="128"/>
      <c r="ALT390" s="128"/>
      <c r="ALU390" s="128"/>
      <c r="ALV390" s="128"/>
      <c r="ALW390" s="128"/>
      <c r="ALX390" s="128"/>
      <c r="ALY390" s="128"/>
      <c r="ALZ390" s="128"/>
      <c r="AMA390" s="128"/>
      <c r="AMB390" s="128"/>
      <c r="AMC390" s="128"/>
      <c r="AMD390" s="128"/>
      <c r="AME390" s="128"/>
      <c r="AMF390" s="128"/>
      <c r="AMG390" s="128"/>
      <c r="AMH390" s="128"/>
    </row>
    <row r="391" spans="1:1022" ht="15" customHeight="1" x14ac:dyDescent="0.3">
      <c r="A391" s="130" t="s">
        <v>19</v>
      </c>
      <c r="B391" s="157" t="s">
        <v>48</v>
      </c>
      <c r="C391" s="157"/>
      <c r="D391" s="176"/>
      <c r="E391" s="173"/>
      <c r="F391" s="177"/>
      <c r="G391" s="177"/>
      <c r="H391" s="176"/>
      <c r="I391" s="176"/>
      <c r="J391" s="178"/>
      <c r="K391" s="178"/>
      <c r="L391" s="178"/>
      <c r="M391" s="178"/>
      <c r="N391" s="178"/>
      <c r="O391" s="17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/>
      <c r="BD391" s="128"/>
      <c r="BE391" s="128"/>
      <c r="BF391" s="128"/>
      <c r="BG391" s="128"/>
      <c r="BH391" s="128"/>
      <c r="BI391" s="128"/>
      <c r="BJ391" s="128"/>
      <c r="BK391" s="128"/>
      <c r="BL391" s="128"/>
      <c r="BM391" s="128"/>
      <c r="BN391" s="128"/>
      <c r="BO391" s="128"/>
      <c r="BP391" s="128"/>
      <c r="BQ391" s="128"/>
      <c r="BR391" s="128"/>
      <c r="BS391" s="128"/>
      <c r="BT391" s="128"/>
      <c r="BU391" s="128"/>
      <c r="BV391" s="128"/>
      <c r="BW391" s="128"/>
      <c r="BX391" s="128"/>
      <c r="BY391" s="128"/>
      <c r="BZ391" s="128"/>
      <c r="CA391" s="128"/>
      <c r="CB391" s="128"/>
      <c r="CC391" s="128"/>
      <c r="CD391" s="128"/>
      <c r="CE391" s="128"/>
      <c r="CF391" s="128"/>
      <c r="CG391" s="128"/>
      <c r="CH391" s="128"/>
      <c r="CI391" s="128"/>
      <c r="CJ391" s="128"/>
      <c r="CK391" s="128"/>
      <c r="CL391" s="128"/>
      <c r="CM391" s="128"/>
      <c r="CN391" s="128"/>
      <c r="CO391" s="128"/>
      <c r="CP391" s="128"/>
      <c r="CQ391" s="128"/>
      <c r="CR391" s="128"/>
      <c r="CS391" s="128"/>
      <c r="CT391" s="128"/>
      <c r="CU391" s="128"/>
      <c r="CV391" s="128"/>
      <c r="CW391" s="128"/>
      <c r="CX391" s="128"/>
      <c r="CY391" s="128"/>
      <c r="CZ391" s="128"/>
      <c r="DA391" s="128"/>
      <c r="DB391" s="128"/>
      <c r="DC391" s="128"/>
      <c r="DD391" s="128"/>
      <c r="DE391" s="128"/>
      <c r="DF391" s="128"/>
      <c r="DG391" s="128"/>
      <c r="DH391" s="128"/>
      <c r="DI391" s="128"/>
      <c r="DJ391" s="128"/>
      <c r="DK391" s="128"/>
      <c r="DL391" s="128"/>
      <c r="DM391" s="128"/>
      <c r="DN391" s="128"/>
      <c r="DO391" s="128"/>
      <c r="DP391" s="128"/>
      <c r="DQ391" s="128"/>
      <c r="DR391" s="128"/>
      <c r="DS391" s="128"/>
      <c r="DT391" s="128"/>
      <c r="DU391" s="128"/>
      <c r="DV391" s="128"/>
      <c r="DW391" s="128"/>
      <c r="DX391" s="128"/>
      <c r="DY391" s="128"/>
      <c r="DZ391" s="128"/>
      <c r="EA391" s="128"/>
      <c r="EB391" s="128"/>
      <c r="EC391" s="128"/>
      <c r="ED391" s="128"/>
      <c r="EE391" s="128"/>
      <c r="EF391" s="128"/>
      <c r="EG391" s="128"/>
      <c r="EH391" s="128"/>
      <c r="EI391" s="128"/>
      <c r="EJ391" s="128"/>
      <c r="EK391" s="128"/>
      <c r="EL391" s="128"/>
      <c r="EM391" s="128"/>
      <c r="EN391" s="128"/>
      <c r="EO391" s="128"/>
      <c r="EP391" s="128"/>
      <c r="EQ391" s="128"/>
      <c r="ER391" s="128"/>
      <c r="ES391" s="128"/>
      <c r="ET391" s="128"/>
      <c r="EU391" s="128"/>
      <c r="EV391" s="128"/>
      <c r="EW391" s="128"/>
      <c r="EX391" s="128"/>
      <c r="EY391" s="128"/>
      <c r="EZ391" s="128"/>
      <c r="FA391" s="128"/>
      <c r="FB391" s="128"/>
      <c r="FC391" s="128"/>
      <c r="FD391" s="128"/>
      <c r="FE391" s="128"/>
      <c r="FF391" s="128"/>
      <c r="FG391" s="128"/>
      <c r="FH391" s="128"/>
      <c r="FI391" s="128"/>
      <c r="FJ391" s="128"/>
      <c r="FK391" s="128"/>
      <c r="FL391" s="128"/>
      <c r="FM391" s="128"/>
      <c r="FN391" s="128"/>
      <c r="FO391" s="128"/>
      <c r="FP391" s="128"/>
      <c r="FQ391" s="128"/>
      <c r="FR391" s="128"/>
      <c r="FS391" s="128"/>
      <c r="FT391" s="128"/>
      <c r="FU391" s="128"/>
      <c r="FV391" s="128"/>
      <c r="FW391" s="128"/>
      <c r="FX391" s="128"/>
      <c r="FY391" s="128"/>
      <c r="FZ391" s="128"/>
      <c r="GA391" s="128"/>
      <c r="GB391" s="128"/>
      <c r="GC391" s="128"/>
      <c r="GD391" s="128"/>
      <c r="GE391" s="128"/>
      <c r="GF391" s="128"/>
      <c r="GG391" s="128"/>
      <c r="GH391" s="128"/>
      <c r="GI391" s="128"/>
      <c r="GJ391" s="128"/>
      <c r="GK391" s="128"/>
      <c r="GL391" s="128"/>
      <c r="GM391" s="128"/>
      <c r="GN391" s="128"/>
      <c r="GO391" s="128"/>
      <c r="GP391" s="128"/>
      <c r="GQ391" s="128"/>
      <c r="GR391" s="128"/>
      <c r="GS391" s="128"/>
      <c r="GT391" s="128"/>
      <c r="GU391" s="128"/>
      <c r="GV391" s="128"/>
      <c r="GW391" s="128"/>
      <c r="GX391" s="128"/>
      <c r="GY391" s="128"/>
      <c r="GZ391" s="128"/>
      <c r="HA391" s="128"/>
      <c r="HB391" s="128"/>
      <c r="HC391" s="128"/>
      <c r="HD391" s="128"/>
      <c r="HE391" s="128"/>
      <c r="HF391" s="128"/>
      <c r="HG391" s="128"/>
      <c r="HH391" s="128"/>
      <c r="HI391" s="128"/>
      <c r="HJ391" s="128"/>
      <c r="HK391" s="128"/>
      <c r="HL391" s="128"/>
      <c r="HM391" s="128"/>
      <c r="HN391" s="128"/>
      <c r="HO391" s="128"/>
      <c r="HP391" s="128"/>
      <c r="HQ391" s="128"/>
      <c r="HR391" s="128"/>
      <c r="HS391" s="128"/>
      <c r="HT391" s="128"/>
      <c r="HU391" s="128"/>
      <c r="HV391" s="128"/>
      <c r="HW391" s="128"/>
      <c r="HX391" s="128"/>
      <c r="HY391" s="128"/>
      <c r="HZ391" s="128"/>
      <c r="IA391" s="128"/>
      <c r="IB391" s="128"/>
      <c r="IC391" s="128"/>
      <c r="ID391" s="128"/>
      <c r="IE391" s="128"/>
      <c r="IF391" s="128"/>
      <c r="IG391" s="128"/>
      <c r="IH391" s="128"/>
      <c r="II391" s="128"/>
      <c r="IJ391" s="128"/>
      <c r="IK391" s="128"/>
      <c r="IL391" s="128"/>
      <c r="IM391" s="128"/>
      <c r="IN391" s="128"/>
      <c r="IO391" s="128"/>
      <c r="IP391" s="128"/>
      <c r="IQ391" s="128"/>
      <c r="IR391" s="128"/>
      <c r="IS391" s="128"/>
      <c r="IT391" s="128"/>
      <c r="IU391" s="128"/>
      <c r="IV391" s="128"/>
      <c r="IW391" s="128"/>
      <c r="IX391" s="128"/>
      <c r="IY391" s="128"/>
      <c r="IZ391" s="128"/>
      <c r="JA391" s="128"/>
      <c r="JB391" s="128"/>
      <c r="JC391" s="128"/>
      <c r="JD391" s="128"/>
      <c r="JE391" s="128"/>
      <c r="JF391" s="128"/>
      <c r="JG391" s="128"/>
      <c r="JH391" s="128"/>
      <c r="JI391" s="128"/>
      <c r="JJ391" s="128"/>
      <c r="JK391" s="128"/>
      <c r="JL391" s="128"/>
      <c r="JM391" s="128"/>
      <c r="JN391" s="128"/>
      <c r="JO391" s="128"/>
      <c r="JP391" s="128"/>
      <c r="JQ391" s="128"/>
      <c r="JR391" s="128"/>
      <c r="JS391" s="128"/>
      <c r="JT391" s="128"/>
      <c r="JU391" s="128"/>
      <c r="JV391" s="128"/>
      <c r="JW391" s="128"/>
      <c r="JX391" s="128"/>
      <c r="JY391" s="128"/>
      <c r="JZ391" s="128"/>
      <c r="KA391" s="128"/>
      <c r="KB391" s="128"/>
      <c r="KC391" s="128"/>
      <c r="KD391" s="128"/>
      <c r="KE391" s="128"/>
      <c r="KF391" s="128"/>
      <c r="KG391" s="128"/>
      <c r="KH391" s="128"/>
      <c r="KI391" s="128"/>
      <c r="KJ391" s="128"/>
      <c r="KK391" s="128"/>
      <c r="KL391" s="128"/>
      <c r="KM391" s="128"/>
      <c r="KN391" s="128"/>
      <c r="KO391" s="128"/>
      <c r="KP391" s="128"/>
      <c r="KQ391" s="128"/>
      <c r="KR391" s="128"/>
      <c r="KS391" s="128"/>
      <c r="KT391" s="128"/>
      <c r="KU391" s="128"/>
      <c r="KV391" s="128"/>
      <c r="KW391" s="128"/>
      <c r="KX391" s="128"/>
      <c r="KY391" s="128"/>
      <c r="KZ391" s="128"/>
      <c r="LA391" s="128"/>
      <c r="LB391" s="128"/>
      <c r="LC391" s="128"/>
      <c r="LD391" s="128"/>
      <c r="LE391" s="128"/>
      <c r="LF391" s="128"/>
      <c r="LG391" s="128"/>
      <c r="LH391" s="128"/>
      <c r="LI391" s="128"/>
      <c r="LJ391" s="128"/>
      <c r="LK391" s="128"/>
      <c r="LL391" s="128"/>
      <c r="LM391" s="128"/>
      <c r="LN391" s="128"/>
      <c r="LO391" s="128"/>
      <c r="LP391" s="128"/>
      <c r="LQ391" s="128"/>
      <c r="LR391" s="128"/>
      <c r="LS391" s="128"/>
      <c r="LT391" s="128"/>
      <c r="LU391" s="128"/>
      <c r="LV391" s="128"/>
      <c r="LW391" s="128"/>
      <c r="LX391" s="128"/>
      <c r="LY391" s="128"/>
      <c r="LZ391" s="128"/>
      <c r="MA391" s="128"/>
      <c r="MB391" s="128"/>
      <c r="MC391" s="128"/>
      <c r="MD391" s="128"/>
      <c r="ME391" s="128"/>
      <c r="MF391" s="128"/>
      <c r="MG391" s="128"/>
      <c r="MH391" s="128"/>
      <c r="MI391" s="128"/>
      <c r="MJ391" s="128"/>
      <c r="MK391" s="128"/>
      <c r="ML391" s="128"/>
      <c r="MM391" s="128"/>
      <c r="MN391" s="128"/>
      <c r="MO391" s="128"/>
      <c r="MP391" s="128"/>
      <c r="MQ391" s="128"/>
      <c r="MR391" s="128"/>
      <c r="MS391" s="128"/>
      <c r="MT391" s="128"/>
      <c r="MU391" s="128"/>
      <c r="MV391" s="128"/>
      <c r="MW391" s="128"/>
      <c r="MX391" s="128"/>
      <c r="MY391" s="128"/>
      <c r="MZ391" s="128"/>
      <c r="NA391" s="128"/>
      <c r="NB391" s="128"/>
      <c r="NC391" s="128"/>
      <c r="ND391" s="128"/>
      <c r="NE391" s="128"/>
      <c r="NF391" s="128"/>
      <c r="NG391" s="128"/>
      <c r="NH391" s="128"/>
      <c r="NI391" s="128"/>
      <c r="NJ391" s="128"/>
      <c r="NK391" s="128"/>
      <c r="NL391" s="128"/>
      <c r="NM391" s="128"/>
      <c r="NN391" s="128"/>
      <c r="NO391" s="128"/>
      <c r="NP391" s="128"/>
      <c r="NQ391" s="128"/>
      <c r="NR391" s="128"/>
      <c r="NS391" s="128"/>
      <c r="NT391" s="128"/>
      <c r="NU391" s="128"/>
      <c r="NV391" s="128"/>
      <c r="NW391" s="128"/>
      <c r="NX391" s="128"/>
      <c r="NY391" s="128"/>
      <c r="NZ391" s="128"/>
      <c r="OA391" s="128"/>
      <c r="OB391" s="128"/>
      <c r="OC391" s="128"/>
      <c r="OD391" s="128"/>
      <c r="OE391" s="128"/>
      <c r="OF391" s="128"/>
      <c r="OG391" s="128"/>
      <c r="OH391" s="128"/>
      <c r="OI391" s="128"/>
      <c r="OJ391" s="128"/>
      <c r="OK391" s="128"/>
      <c r="OL391" s="128"/>
      <c r="OM391" s="128"/>
      <c r="ON391" s="128"/>
      <c r="OO391" s="128"/>
      <c r="OP391" s="128"/>
      <c r="OQ391" s="128"/>
      <c r="OR391" s="128"/>
      <c r="OS391" s="128"/>
      <c r="OT391" s="128"/>
      <c r="OU391" s="128"/>
      <c r="OV391" s="128"/>
      <c r="OW391" s="128"/>
      <c r="OX391" s="128"/>
      <c r="OY391" s="128"/>
      <c r="OZ391" s="128"/>
      <c r="PA391" s="128"/>
      <c r="PB391" s="128"/>
      <c r="PC391" s="128"/>
      <c r="PD391" s="128"/>
      <c r="PE391" s="128"/>
      <c r="PF391" s="128"/>
      <c r="PG391" s="128"/>
      <c r="PH391" s="128"/>
      <c r="PI391" s="128"/>
      <c r="PJ391" s="128"/>
      <c r="PK391" s="128"/>
      <c r="PL391" s="128"/>
      <c r="PM391" s="128"/>
      <c r="PN391" s="128"/>
      <c r="PO391" s="128"/>
      <c r="PP391" s="128"/>
      <c r="PQ391" s="128"/>
      <c r="PR391" s="128"/>
      <c r="PS391" s="128"/>
      <c r="PT391" s="128"/>
      <c r="PU391" s="128"/>
      <c r="PV391" s="128"/>
      <c r="PW391" s="128"/>
      <c r="PX391" s="128"/>
      <c r="PY391" s="128"/>
      <c r="PZ391" s="128"/>
      <c r="QA391" s="128"/>
      <c r="QB391" s="128"/>
      <c r="QC391" s="128"/>
      <c r="QD391" s="128"/>
      <c r="QE391" s="128"/>
      <c r="QF391" s="128"/>
      <c r="QG391" s="128"/>
      <c r="QH391" s="128"/>
      <c r="QI391" s="128"/>
      <c r="QJ391" s="128"/>
      <c r="QK391" s="128"/>
      <c r="QL391" s="128"/>
      <c r="QM391" s="128"/>
      <c r="QN391" s="128"/>
      <c r="QO391" s="128"/>
      <c r="QP391" s="128"/>
      <c r="QQ391" s="128"/>
      <c r="QR391" s="128"/>
      <c r="QS391" s="128"/>
      <c r="QT391" s="128"/>
      <c r="QU391" s="128"/>
      <c r="QV391" s="128"/>
      <c r="QW391" s="128"/>
      <c r="QX391" s="128"/>
      <c r="QY391" s="128"/>
      <c r="QZ391" s="128"/>
      <c r="RA391" s="128"/>
      <c r="RB391" s="128"/>
      <c r="RC391" s="128"/>
      <c r="RD391" s="128"/>
      <c r="RE391" s="128"/>
      <c r="RF391" s="128"/>
      <c r="RG391" s="128"/>
      <c r="RH391" s="128"/>
      <c r="RI391" s="128"/>
      <c r="RJ391" s="128"/>
      <c r="RK391" s="128"/>
      <c r="RL391" s="128"/>
      <c r="RM391" s="128"/>
      <c r="RN391" s="128"/>
      <c r="RO391" s="128"/>
      <c r="RP391" s="128"/>
      <c r="RQ391" s="128"/>
      <c r="RR391" s="128"/>
      <c r="RS391" s="128"/>
      <c r="RT391" s="128"/>
      <c r="RU391" s="128"/>
      <c r="RV391" s="128"/>
      <c r="RW391" s="128"/>
      <c r="RX391" s="128"/>
      <c r="RY391" s="128"/>
      <c r="RZ391" s="128"/>
      <c r="SA391" s="128"/>
      <c r="SB391" s="128"/>
      <c r="SC391" s="128"/>
      <c r="SD391" s="128"/>
      <c r="SE391" s="128"/>
      <c r="SF391" s="128"/>
      <c r="SG391" s="128"/>
      <c r="SH391" s="128"/>
      <c r="SI391" s="128"/>
      <c r="SJ391" s="128"/>
      <c r="SK391" s="128"/>
      <c r="SL391" s="128"/>
      <c r="SM391" s="128"/>
      <c r="SN391" s="128"/>
      <c r="SO391" s="128"/>
      <c r="SP391" s="128"/>
      <c r="SQ391" s="128"/>
      <c r="SR391" s="128"/>
      <c r="SS391" s="128"/>
      <c r="ST391" s="128"/>
      <c r="SU391" s="128"/>
      <c r="SV391" s="128"/>
      <c r="SW391" s="128"/>
      <c r="SX391" s="128"/>
      <c r="SY391" s="128"/>
      <c r="SZ391" s="128"/>
      <c r="TA391" s="128"/>
      <c r="TB391" s="128"/>
      <c r="TC391" s="128"/>
      <c r="TD391" s="128"/>
      <c r="TE391" s="128"/>
      <c r="TF391" s="128"/>
      <c r="TG391" s="128"/>
      <c r="TH391" s="128"/>
      <c r="TI391" s="128"/>
      <c r="TJ391" s="128"/>
      <c r="TK391" s="128"/>
      <c r="TL391" s="128"/>
      <c r="TM391" s="128"/>
      <c r="TN391" s="128"/>
      <c r="TO391" s="128"/>
      <c r="TP391" s="128"/>
      <c r="TQ391" s="128"/>
      <c r="TR391" s="128"/>
      <c r="TS391" s="128"/>
      <c r="TT391" s="128"/>
      <c r="TU391" s="128"/>
      <c r="TV391" s="128"/>
      <c r="TW391" s="128"/>
      <c r="TX391" s="128"/>
      <c r="TY391" s="128"/>
      <c r="TZ391" s="128"/>
      <c r="UA391" s="128"/>
      <c r="UB391" s="128"/>
      <c r="UC391" s="128"/>
      <c r="UD391" s="128"/>
      <c r="UE391" s="128"/>
      <c r="UF391" s="128"/>
      <c r="UG391" s="128"/>
      <c r="UH391" s="128"/>
      <c r="UI391" s="128"/>
      <c r="UJ391" s="128"/>
      <c r="UK391" s="128"/>
      <c r="UL391" s="128"/>
      <c r="UM391" s="128"/>
      <c r="UN391" s="128"/>
      <c r="UO391" s="128"/>
      <c r="UP391" s="128"/>
      <c r="UQ391" s="128"/>
      <c r="UR391" s="128"/>
      <c r="US391" s="128"/>
      <c r="UT391" s="128"/>
      <c r="UU391" s="128"/>
      <c r="UV391" s="128"/>
      <c r="UW391" s="128"/>
      <c r="UX391" s="128"/>
      <c r="UY391" s="128"/>
      <c r="UZ391" s="128"/>
      <c r="VA391" s="128"/>
      <c r="VB391" s="128"/>
      <c r="VC391" s="128"/>
      <c r="VD391" s="128"/>
      <c r="VE391" s="128"/>
      <c r="VF391" s="128"/>
      <c r="VG391" s="128"/>
      <c r="VH391" s="128"/>
      <c r="VI391" s="128"/>
      <c r="VJ391" s="128"/>
      <c r="VK391" s="128"/>
      <c r="VL391" s="128"/>
      <c r="VM391" s="128"/>
      <c r="VN391" s="128"/>
      <c r="VO391" s="128"/>
      <c r="VP391" s="128"/>
      <c r="VQ391" s="128"/>
      <c r="VR391" s="128"/>
      <c r="VS391" s="128"/>
      <c r="VT391" s="128"/>
      <c r="VU391" s="128"/>
      <c r="VV391" s="128"/>
      <c r="VW391" s="128"/>
      <c r="VX391" s="128"/>
      <c r="VY391" s="128"/>
      <c r="VZ391" s="128"/>
      <c r="WA391" s="128"/>
      <c r="WB391" s="128"/>
      <c r="WC391" s="128"/>
      <c r="WD391" s="128"/>
      <c r="WE391" s="128"/>
      <c r="WF391" s="128"/>
      <c r="WG391" s="128"/>
      <c r="WH391" s="128"/>
      <c r="WI391" s="128"/>
      <c r="WJ391" s="128"/>
      <c r="WK391" s="128"/>
      <c r="WL391" s="128"/>
      <c r="WM391" s="128"/>
      <c r="WN391" s="128"/>
      <c r="WO391" s="128"/>
      <c r="WP391" s="128"/>
      <c r="WQ391" s="128"/>
      <c r="WR391" s="128"/>
      <c r="WS391" s="128"/>
      <c r="WT391" s="128"/>
      <c r="WU391" s="128"/>
      <c r="WV391" s="128"/>
      <c r="WW391" s="128"/>
      <c r="WX391" s="128"/>
      <c r="WY391" s="128"/>
      <c r="WZ391" s="128"/>
      <c r="XA391" s="128"/>
      <c r="XB391" s="128"/>
      <c r="XC391" s="128"/>
      <c r="XD391" s="128"/>
      <c r="XE391" s="128"/>
      <c r="XF391" s="128"/>
      <c r="XG391" s="128"/>
      <c r="XH391" s="128"/>
      <c r="XI391" s="128"/>
      <c r="XJ391" s="128"/>
      <c r="XK391" s="128"/>
      <c r="XL391" s="128"/>
      <c r="XM391" s="128"/>
      <c r="XN391" s="128"/>
      <c r="XO391" s="128"/>
      <c r="XP391" s="128"/>
      <c r="XQ391" s="128"/>
      <c r="XR391" s="128"/>
      <c r="XS391" s="128"/>
      <c r="XT391" s="128"/>
      <c r="XU391" s="128"/>
      <c r="XV391" s="128"/>
      <c r="XW391" s="128"/>
      <c r="XX391" s="128"/>
      <c r="XY391" s="128"/>
      <c r="XZ391" s="128"/>
      <c r="YA391" s="128"/>
      <c r="YB391" s="128"/>
      <c r="YC391" s="128"/>
      <c r="YD391" s="128"/>
      <c r="YE391" s="128"/>
      <c r="YF391" s="128"/>
      <c r="YG391" s="128"/>
      <c r="YH391" s="128"/>
      <c r="YI391" s="128"/>
      <c r="YJ391" s="128"/>
      <c r="YK391" s="128"/>
      <c r="YL391" s="128"/>
      <c r="YM391" s="128"/>
      <c r="YN391" s="128"/>
      <c r="YO391" s="128"/>
      <c r="YP391" s="128"/>
      <c r="YQ391" s="128"/>
      <c r="YR391" s="128"/>
      <c r="YS391" s="128"/>
      <c r="YT391" s="128"/>
      <c r="YU391" s="128"/>
      <c r="YV391" s="128"/>
      <c r="YW391" s="128"/>
      <c r="YX391" s="128"/>
      <c r="YY391" s="128"/>
      <c r="YZ391" s="128"/>
      <c r="ZA391" s="128"/>
      <c r="ZB391" s="128"/>
      <c r="ZC391" s="128"/>
      <c r="ZD391" s="128"/>
      <c r="ZE391" s="128"/>
      <c r="ZF391" s="128"/>
      <c r="ZG391" s="128"/>
      <c r="ZH391" s="128"/>
      <c r="ZI391" s="128"/>
      <c r="ZJ391" s="128"/>
      <c r="ZK391" s="128"/>
      <c r="ZL391" s="128"/>
      <c r="ZM391" s="128"/>
      <c r="ZN391" s="128"/>
      <c r="ZO391" s="128"/>
      <c r="ZP391" s="128"/>
      <c r="ZQ391" s="128"/>
      <c r="ZR391" s="128"/>
      <c r="ZS391" s="128"/>
      <c r="ZT391" s="128"/>
      <c r="ZU391" s="128"/>
      <c r="ZV391" s="128"/>
      <c r="ZW391" s="128"/>
      <c r="ZX391" s="128"/>
      <c r="ZY391" s="128"/>
      <c r="ZZ391" s="128"/>
      <c r="AAA391" s="128"/>
      <c r="AAB391" s="128"/>
      <c r="AAC391" s="128"/>
      <c r="AAD391" s="128"/>
      <c r="AAE391" s="128"/>
      <c r="AAF391" s="128"/>
      <c r="AAG391" s="128"/>
      <c r="AAH391" s="128"/>
      <c r="AAI391" s="128"/>
      <c r="AAJ391" s="128"/>
      <c r="AAK391" s="128"/>
      <c r="AAL391" s="128"/>
      <c r="AAM391" s="128"/>
      <c r="AAN391" s="128"/>
      <c r="AAO391" s="128"/>
      <c r="AAP391" s="128"/>
      <c r="AAQ391" s="128"/>
      <c r="AAR391" s="128"/>
      <c r="AAS391" s="128"/>
      <c r="AAT391" s="128"/>
      <c r="AAU391" s="128"/>
      <c r="AAV391" s="128"/>
      <c r="AAW391" s="128"/>
      <c r="AAX391" s="128"/>
      <c r="AAY391" s="128"/>
      <c r="AAZ391" s="128"/>
      <c r="ABA391" s="128"/>
      <c r="ABB391" s="128"/>
      <c r="ABC391" s="128"/>
      <c r="ABD391" s="128"/>
      <c r="ABE391" s="128"/>
      <c r="ABF391" s="128"/>
      <c r="ABG391" s="128"/>
      <c r="ABH391" s="128"/>
      <c r="ABI391" s="128"/>
      <c r="ABJ391" s="128"/>
      <c r="ABK391" s="128"/>
      <c r="ABL391" s="128"/>
      <c r="ABM391" s="128"/>
      <c r="ABN391" s="128"/>
      <c r="ABO391" s="128"/>
      <c r="ABP391" s="128"/>
      <c r="ABQ391" s="128"/>
      <c r="ABR391" s="128"/>
      <c r="ABS391" s="128"/>
      <c r="ABT391" s="128"/>
      <c r="ABU391" s="128"/>
      <c r="ABV391" s="128"/>
      <c r="ABW391" s="128"/>
      <c r="ABX391" s="128"/>
      <c r="ABY391" s="128"/>
      <c r="ABZ391" s="128"/>
      <c r="ACA391" s="128"/>
      <c r="ACB391" s="128"/>
      <c r="ACC391" s="128"/>
      <c r="ACD391" s="128"/>
      <c r="ACE391" s="128"/>
      <c r="ACF391" s="128"/>
      <c r="ACG391" s="128"/>
      <c r="ACH391" s="128"/>
      <c r="ACI391" s="128"/>
      <c r="ACJ391" s="128"/>
      <c r="ACK391" s="128"/>
      <c r="ACL391" s="128"/>
      <c r="ACM391" s="128"/>
      <c r="ACN391" s="128"/>
      <c r="ACO391" s="128"/>
      <c r="ACP391" s="128"/>
      <c r="ACQ391" s="128"/>
      <c r="ACR391" s="128"/>
      <c r="ACS391" s="128"/>
      <c r="ACT391" s="128"/>
      <c r="ACU391" s="128"/>
      <c r="ACV391" s="128"/>
      <c r="ACW391" s="128"/>
      <c r="ACX391" s="128"/>
      <c r="ACY391" s="128"/>
      <c r="ACZ391" s="128"/>
      <c r="ADA391" s="128"/>
      <c r="ADB391" s="128"/>
      <c r="ADC391" s="128"/>
      <c r="ADD391" s="128"/>
      <c r="ADE391" s="128"/>
      <c r="ADF391" s="128"/>
      <c r="ADG391" s="128"/>
      <c r="ADH391" s="128"/>
      <c r="ADI391" s="128"/>
      <c r="ADJ391" s="128"/>
      <c r="ADK391" s="128"/>
      <c r="ADL391" s="128"/>
      <c r="ADM391" s="128"/>
      <c r="ADN391" s="128"/>
      <c r="ADO391" s="128"/>
      <c r="ADP391" s="128"/>
      <c r="ADQ391" s="128"/>
      <c r="ADR391" s="128"/>
      <c r="ADS391" s="128"/>
      <c r="ADT391" s="128"/>
      <c r="ADU391" s="128"/>
      <c r="ADV391" s="128"/>
      <c r="ADW391" s="128"/>
      <c r="ADX391" s="128"/>
      <c r="ADY391" s="128"/>
      <c r="ADZ391" s="128"/>
      <c r="AEA391" s="128"/>
      <c r="AEB391" s="128"/>
      <c r="AEC391" s="128"/>
      <c r="AED391" s="128"/>
      <c r="AEE391" s="128"/>
      <c r="AEF391" s="128"/>
      <c r="AEG391" s="128"/>
      <c r="AEH391" s="128"/>
      <c r="AEI391" s="128"/>
      <c r="AEJ391" s="128"/>
      <c r="AEK391" s="128"/>
      <c r="AEL391" s="128"/>
      <c r="AEM391" s="128"/>
      <c r="AEN391" s="128"/>
      <c r="AEO391" s="128"/>
      <c r="AEP391" s="128"/>
      <c r="AEQ391" s="128"/>
      <c r="AER391" s="128"/>
      <c r="AES391" s="128"/>
      <c r="AET391" s="128"/>
      <c r="AEU391" s="128"/>
      <c r="AEV391" s="128"/>
      <c r="AEW391" s="128"/>
      <c r="AEX391" s="128"/>
      <c r="AEY391" s="128"/>
      <c r="AEZ391" s="128"/>
      <c r="AFA391" s="128"/>
      <c r="AFB391" s="128"/>
      <c r="AFC391" s="128"/>
      <c r="AFD391" s="128"/>
      <c r="AFE391" s="128"/>
      <c r="AFF391" s="128"/>
      <c r="AFG391" s="128"/>
      <c r="AFH391" s="128"/>
      <c r="AFI391" s="128"/>
      <c r="AFJ391" s="128"/>
      <c r="AFK391" s="128"/>
      <c r="AFL391" s="128"/>
      <c r="AFM391" s="128"/>
      <c r="AFN391" s="128"/>
      <c r="AFO391" s="128"/>
      <c r="AFP391" s="128"/>
      <c r="AFQ391" s="128"/>
      <c r="AFR391" s="128"/>
      <c r="AFS391" s="128"/>
      <c r="AFT391" s="128"/>
      <c r="AFU391" s="128"/>
      <c r="AFV391" s="128"/>
      <c r="AFW391" s="128"/>
      <c r="AFX391" s="128"/>
      <c r="AFY391" s="128"/>
      <c r="AFZ391" s="128"/>
      <c r="AGA391" s="128"/>
      <c r="AGB391" s="128"/>
      <c r="AGC391" s="128"/>
      <c r="AGD391" s="128"/>
      <c r="AGE391" s="128"/>
      <c r="AGF391" s="128"/>
      <c r="AGG391" s="128"/>
      <c r="AGH391" s="128"/>
      <c r="AGI391" s="128"/>
      <c r="AGJ391" s="128"/>
      <c r="AGK391" s="128"/>
      <c r="AGL391" s="128"/>
      <c r="AGM391" s="128"/>
      <c r="AGN391" s="128"/>
      <c r="AGO391" s="128"/>
      <c r="AGP391" s="128"/>
      <c r="AGQ391" s="128"/>
      <c r="AGR391" s="128"/>
      <c r="AGS391" s="128"/>
      <c r="AGT391" s="128"/>
      <c r="AGU391" s="128"/>
      <c r="AGV391" s="128"/>
      <c r="AGW391" s="128"/>
      <c r="AGX391" s="128"/>
      <c r="AGY391" s="128"/>
      <c r="AGZ391" s="128"/>
      <c r="AHA391" s="128"/>
      <c r="AHB391" s="128"/>
      <c r="AHC391" s="128"/>
      <c r="AHD391" s="128"/>
      <c r="AHE391" s="128"/>
      <c r="AHF391" s="128"/>
      <c r="AHG391" s="128"/>
      <c r="AHH391" s="128"/>
      <c r="AHI391" s="128"/>
      <c r="AHJ391" s="128"/>
      <c r="AHK391" s="128"/>
      <c r="AHL391" s="128"/>
      <c r="AHM391" s="128"/>
      <c r="AHN391" s="128"/>
      <c r="AHO391" s="128"/>
      <c r="AHP391" s="128"/>
      <c r="AHQ391" s="128"/>
      <c r="AHR391" s="128"/>
      <c r="AHS391" s="128"/>
      <c r="AHT391" s="128"/>
      <c r="AHU391" s="128"/>
      <c r="AHV391" s="128"/>
      <c r="AHW391" s="128"/>
      <c r="AHX391" s="128"/>
      <c r="AHY391" s="128"/>
      <c r="AHZ391" s="128"/>
      <c r="AIA391" s="128"/>
      <c r="AIB391" s="128"/>
      <c r="AIC391" s="128"/>
      <c r="AID391" s="128"/>
      <c r="AIE391" s="128"/>
      <c r="AIF391" s="128"/>
      <c r="AIG391" s="128"/>
      <c r="AIH391" s="128"/>
      <c r="AII391" s="128"/>
      <c r="AIJ391" s="128"/>
      <c r="AIK391" s="128"/>
      <c r="AIL391" s="128"/>
      <c r="AIM391" s="128"/>
      <c r="AIN391" s="128"/>
      <c r="AIO391" s="128"/>
      <c r="AIP391" s="128"/>
      <c r="AIQ391" s="128"/>
      <c r="AIR391" s="128"/>
      <c r="AIS391" s="128"/>
      <c r="AIT391" s="128"/>
      <c r="AIU391" s="128"/>
      <c r="AIV391" s="128"/>
      <c r="AIW391" s="128"/>
      <c r="AIX391" s="128"/>
      <c r="AIY391" s="128"/>
      <c r="AIZ391" s="128"/>
      <c r="AJA391" s="128"/>
      <c r="AJB391" s="128"/>
      <c r="AJC391" s="128"/>
      <c r="AJD391" s="128"/>
      <c r="AJE391" s="128"/>
      <c r="AJF391" s="128"/>
      <c r="AJG391" s="128"/>
      <c r="AJH391" s="128"/>
      <c r="AJI391" s="128"/>
      <c r="AJJ391" s="128"/>
      <c r="AJK391" s="128"/>
      <c r="AJL391" s="128"/>
      <c r="AJM391" s="128"/>
      <c r="AJN391" s="128"/>
      <c r="AJO391" s="128"/>
      <c r="AJP391" s="128"/>
      <c r="AJQ391" s="128"/>
      <c r="AJR391" s="128"/>
      <c r="AJS391" s="128"/>
      <c r="AJT391" s="128"/>
      <c r="AJU391" s="128"/>
      <c r="AJV391" s="128"/>
      <c r="AJW391" s="128"/>
      <c r="AJX391" s="128"/>
      <c r="AJY391" s="128"/>
      <c r="AJZ391" s="128"/>
      <c r="AKA391" s="128"/>
      <c r="AKB391" s="128"/>
      <c r="AKC391" s="128"/>
      <c r="AKD391" s="128"/>
      <c r="AKE391" s="128"/>
      <c r="AKF391" s="128"/>
      <c r="AKG391" s="128"/>
      <c r="AKH391" s="128"/>
      <c r="AKI391" s="128"/>
      <c r="AKJ391" s="128"/>
      <c r="AKK391" s="128"/>
      <c r="AKL391" s="128"/>
      <c r="AKM391" s="128"/>
      <c r="AKN391" s="128"/>
      <c r="AKO391" s="128"/>
      <c r="AKP391" s="128"/>
      <c r="AKQ391" s="128"/>
      <c r="AKR391" s="128"/>
      <c r="AKS391" s="128"/>
      <c r="AKT391" s="128"/>
      <c r="AKU391" s="128"/>
      <c r="AKV391" s="128"/>
      <c r="AKW391" s="128"/>
      <c r="AKX391" s="128"/>
      <c r="AKY391" s="128"/>
      <c r="AKZ391" s="128"/>
      <c r="ALA391" s="128"/>
      <c r="ALB391" s="128"/>
      <c r="ALC391" s="128"/>
      <c r="ALD391" s="128"/>
      <c r="ALE391" s="128"/>
      <c r="ALF391" s="128"/>
      <c r="ALG391" s="128"/>
      <c r="ALH391" s="128"/>
      <c r="ALI391" s="128"/>
      <c r="ALJ391" s="128"/>
      <c r="ALK391" s="128"/>
      <c r="ALL391" s="128"/>
      <c r="ALM391" s="128"/>
      <c r="ALN391" s="128"/>
      <c r="ALO391" s="128"/>
      <c r="ALP391" s="128"/>
      <c r="ALQ391" s="128"/>
      <c r="ALR391" s="128"/>
      <c r="ALS391" s="128"/>
      <c r="ALT391" s="128"/>
      <c r="ALU391" s="128"/>
      <c r="ALV391" s="128"/>
      <c r="ALW391" s="128"/>
      <c r="ALX391" s="128"/>
      <c r="ALY391" s="128"/>
      <c r="ALZ391" s="128"/>
      <c r="AMA391" s="128"/>
      <c r="AMB391" s="128"/>
      <c r="AMC391" s="128"/>
      <c r="AMD391" s="128"/>
      <c r="AME391" s="128"/>
      <c r="AMF391" s="128"/>
      <c r="AMG391" s="128"/>
      <c r="AMH391" s="128"/>
    </row>
    <row r="392" spans="1:1022" ht="13.9" customHeight="1" x14ac:dyDescent="0.3">
      <c r="A392" s="130" t="s">
        <v>21</v>
      </c>
      <c r="B392" s="157">
        <v>3</v>
      </c>
      <c r="C392" s="130"/>
      <c r="D392" s="176"/>
      <c r="E392" s="173"/>
      <c r="F392" s="173"/>
      <c r="G392" s="173"/>
      <c r="H392" s="176"/>
      <c r="I392" s="176"/>
      <c r="J392" s="173"/>
      <c r="K392" s="173"/>
      <c r="L392" s="173"/>
      <c r="M392" s="173"/>
      <c r="N392" s="173"/>
      <c r="O392" s="173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/>
      <c r="BD392" s="128"/>
      <c r="BE392" s="128"/>
      <c r="BF392" s="128"/>
      <c r="BG392" s="128"/>
      <c r="BH392" s="128"/>
      <c r="BI392" s="128"/>
      <c r="BJ392" s="128"/>
      <c r="BK392" s="128"/>
      <c r="BL392" s="128"/>
      <c r="BM392" s="128"/>
      <c r="BN392" s="128"/>
      <c r="BO392" s="128"/>
      <c r="BP392" s="128"/>
      <c r="BQ392" s="128"/>
      <c r="BR392" s="128"/>
      <c r="BS392" s="128"/>
      <c r="BT392" s="128"/>
      <c r="BU392" s="128"/>
      <c r="BV392" s="128"/>
      <c r="BW392" s="128"/>
      <c r="BX392" s="128"/>
      <c r="BY392" s="128"/>
      <c r="BZ392" s="128"/>
      <c r="CA392" s="128"/>
      <c r="CB392" s="128"/>
      <c r="CC392" s="128"/>
      <c r="CD392" s="128"/>
      <c r="CE392" s="128"/>
      <c r="CF392" s="128"/>
      <c r="CG392" s="128"/>
      <c r="CH392" s="128"/>
      <c r="CI392" s="128"/>
      <c r="CJ392" s="128"/>
      <c r="CK392" s="128"/>
      <c r="CL392" s="128"/>
      <c r="CM392" s="128"/>
      <c r="CN392" s="128"/>
      <c r="CO392" s="128"/>
      <c r="CP392" s="128"/>
      <c r="CQ392" s="128"/>
      <c r="CR392" s="128"/>
      <c r="CS392" s="128"/>
      <c r="CT392" s="128"/>
      <c r="CU392" s="128"/>
      <c r="CV392" s="128"/>
      <c r="CW392" s="128"/>
      <c r="CX392" s="128"/>
      <c r="CY392" s="128"/>
      <c r="CZ392" s="128"/>
      <c r="DA392" s="128"/>
      <c r="DB392" s="128"/>
      <c r="DC392" s="128"/>
      <c r="DD392" s="128"/>
      <c r="DE392" s="128"/>
      <c r="DF392" s="128"/>
      <c r="DG392" s="128"/>
      <c r="DH392" s="128"/>
      <c r="DI392" s="128"/>
      <c r="DJ392" s="128"/>
      <c r="DK392" s="128"/>
      <c r="DL392" s="128"/>
      <c r="DM392" s="128"/>
      <c r="DN392" s="128"/>
      <c r="DO392" s="128"/>
      <c r="DP392" s="128"/>
      <c r="DQ392" s="128"/>
      <c r="DR392" s="128"/>
      <c r="DS392" s="128"/>
      <c r="DT392" s="128"/>
      <c r="DU392" s="128"/>
      <c r="DV392" s="128"/>
      <c r="DW392" s="128"/>
      <c r="DX392" s="128"/>
      <c r="DY392" s="128"/>
      <c r="DZ392" s="128"/>
      <c r="EA392" s="128"/>
      <c r="EB392" s="128"/>
      <c r="EC392" s="128"/>
      <c r="ED392" s="128"/>
      <c r="EE392" s="128"/>
      <c r="EF392" s="128"/>
      <c r="EG392" s="128"/>
      <c r="EH392" s="128"/>
      <c r="EI392" s="128"/>
      <c r="EJ392" s="128"/>
      <c r="EK392" s="128"/>
      <c r="EL392" s="128"/>
      <c r="EM392" s="128"/>
      <c r="EN392" s="128"/>
      <c r="EO392" s="128"/>
      <c r="EP392" s="128"/>
      <c r="EQ392" s="128"/>
      <c r="ER392" s="128"/>
      <c r="ES392" s="128"/>
      <c r="ET392" s="128"/>
      <c r="EU392" s="128"/>
      <c r="EV392" s="128"/>
      <c r="EW392" s="128"/>
      <c r="EX392" s="128"/>
      <c r="EY392" s="128"/>
      <c r="EZ392" s="128"/>
      <c r="FA392" s="128"/>
      <c r="FB392" s="128"/>
      <c r="FC392" s="128"/>
      <c r="FD392" s="128"/>
      <c r="FE392" s="128"/>
      <c r="FF392" s="128"/>
      <c r="FG392" s="128"/>
      <c r="FH392" s="128"/>
      <c r="FI392" s="128"/>
      <c r="FJ392" s="128"/>
      <c r="FK392" s="128"/>
      <c r="FL392" s="128"/>
      <c r="FM392" s="128"/>
      <c r="FN392" s="128"/>
      <c r="FO392" s="128"/>
      <c r="FP392" s="128"/>
      <c r="FQ392" s="128"/>
      <c r="FR392" s="128"/>
      <c r="FS392" s="128"/>
      <c r="FT392" s="128"/>
      <c r="FU392" s="128"/>
      <c r="FV392" s="128"/>
      <c r="FW392" s="128"/>
      <c r="FX392" s="128"/>
      <c r="FY392" s="128"/>
      <c r="FZ392" s="128"/>
      <c r="GA392" s="128"/>
      <c r="GB392" s="128"/>
      <c r="GC392" s="128"/>
      <c r="GD392" s="128"/>
      <c r="GE392" s="128"/>
      <c r="GF392" s="128"/>
      <c r="GG392" s="128"/>
      <c r="GH392" s="128"/>
      <c r="GI392" s="128"/>
      <c r="GJ392" s="128"/>
      <c r="GK392" s="128"/>
      <c r="GL392" s="128"/>
      <c r="GM392" s="128"/>
      <c r="GN392" s="128"/>
      <c r="GO392" s="128"/>
      <c r="GP392" s="128"/>
      <c r="GQ392" s="128"/>
      <c r="GR392" s="128"/>
      <c r="GS392" s="128"/>
      <c r="GT392" s="128"/>
      <c r="GU392" s="128"/>
      <c r="GV392" s="128"/>
      <c r="GW392" s="128"/>
      <c r="GX392" s="128"/>
      <c r="GY392" s="128"/>
      <c r="GZ392" s="128"/>
      <c r="HA392" s="128"/>
      <c r="HB392" s="128"/>
      <c r="HC392" s="128"/>
      <c r="HD392" s="128"/>
      <c r="HE392" s="128"/>
      <c r="HF392" s="128"/>
      <c r="HG392" s="128"/>
      <c r="HH392" s="128"/>
      <c r="HI392" s="128"/>
      <c r="HJ392" s="128"/>
      <c r="HK392" s="128"/>
      <c r="HL392" s="128"/>
      <c r="HM392" s="128"/>
      <c r="HN392" s="128"/>
      <c r="HO392" s="128"/>
      <c r="HP392" s="128"/>
      <c r="HQ392" s="128"/>
      <c r="HR392" s="128"/>
      <c r="HS392" s="128"/>
      <c r="HT392" s="128"/>
      <c r="HU392" s="128"/>
      <c r="HV392" s="128"/>
      <c r="HW392" s="128"/>
      <c r="HX392" s="128"/>
      <c r="HY392" s="128"/>
      <c r="HZ392" s="128"/>
      <c r="IA392" s="128"/>
      <c r="IB392" s="128"/>
      <c r="IC392" s="128"/>
      <c r="ID392" s="128"/>
      <c r="IE392" s="128"/>
      <c r="IF392" s="128"/>
      <c r="IG392" s="128"/>
      <c r="IH392" s="128"/>
      <c r="II392" s="128"/>
      <c r="IJ392" s="128"/>
      <c r="IK392" s="128"/>
      <c r="IL392" s="128"/>
      <c r="IM392" s="128"/>
      <c r="IN392" s="128"/>
      <c r="IO392" s="128"/>
      <c r="IP392" s="128"/>
      <c r="IQ392" s="128"/>
      <c r="IR392" s="128"/>
      <c r="IS392" s="128"/>
      <c r="IT392" s="128"/>
      <c r="IU392" s="128"/>
      <c r="IV392" s="128"/>
      <c r="IW392" s="128"/>
      <c r="IX392" s="128"/>
      <c r="IY392" s="128"/>
      <c r="IZ392" s="128"/>
      <c r="JA392" s="128"/>
      <c r="JB392" s="128"/>
      <c r="JC392" s="128"/>
      <c r="JD392" s="128"/>
      <c r="JE392" s="128"/>
      <c r="JF392" s="128"/>
      <c r="JG392" s="128"/>
      <c r="JH392" s="128"/>
      <c r="JI392" s="128"/>
      <c r="JJ392" s="128"/>
      <c r="JK392" s="128"/>
      <c r="JL392" s="128"/>
      <c r="JM392" s="128"/>
      <c r="JN392" s="128"/>
      <c r="JO392" s="128"/>
      <c r="JP392" s="128"/>
      <c r="JQ392" s="128"/>
      <c r="JR392" s="128"/>
      <c r="JS392" s="128"/>
      <c r="JT392" s="128"/>
      <c r="JU392" s="128"/>
      <c r="JV392" s="128"/>
      <c r="JW392" s="128"/>
      <c r="JX392" s="128"/>
      <c r="JY392" s="128"/>
      <c r="JZ392" s="128"/>
      <c r="KA392" s="128"/>
      <c r="KB392" s="128"/>
      <c r="KC392" s="128"/>
      <c r="KD392" s="128"/>
      <c r="KE392" s="128"/>
      <c r="KF392" s="128"/>
      <c r="KG392" s="128"/>
      <c r="KH392" s="128"/>
      <c r="KI392" s="128"/>
      <c r="KJ392" s="128"/>
      <c r="KK392" s="128"/>
      <c r="KL392" s="128"/>
      <c r="KM392" s="128"/>
      <c r="KN392" s="128"/>
      <c r="KO392" s="128"/>
      <c r="KP392" s="128"/>
      <c r="KQ392" s="128"/>
      <c r="KR392" s="128"/>
      <c r="KS392" s="128"/>
      <c r="KT392" s="128"/>
      <c r="KU392" s="128"/>
      <c r="KV392" s="128"/>
      <c r="KW392" s="128"/>
      <c r="KX392" s="128"/>
      <c r="KY392" s="128"/>
      <c r="KZ392" s="128"/>
      <c r="LA392" s="128"/>
      <c r="LB392" s="128"/>
      <c r="LC392" s="128"/>
      <c r="LD392" s="128"/>
      <c r="LE392" s="128"/>
      <c r="LF392" s="128"/>
      <c r="LG392" s="128"/>
      <c r="LH392" s="128"/>
      <c r="LI392" s="128"/>
      <c r="LJ392" s="128"/>
      <c r="LK392" s="128"/>
      <c r="LL392" s="128"/>
      <c r="LM392" s="128"/>
      <c r="LN392" s="128"/>
      <c r="LO392" s="128"/>
      <c r="LP392" s="128"/>
      <c r="LQ392" s="128"/>
      <c r="LR392" s="128"/>
      <c r="LS392" s="128"/>
      <c r="LT392" s="128"/>
      <c r="LU392" s="128"/>
      <c r="LV392" s="128"/>
      <c r="LW392" s="128"/>
      <c r="LX392" s="128"/>
      <c r="LY392" s="128"/>
      <c r="LZ392" s="128"/>
      <c r="MA392" s="128"/>
      <c r="MB392" s="128"/>
      <c r="MC392" s="128"/>
      <c r="MD392" s="128"/>
      <c r="ME392" s="128"/>
      <c r="MF392" s="128"/>
      <c r="MG392" s="128"/>
      <c r="MH392" s="128"/>
      <c r="MI392" s="128"/>
      <c r="MJ392" s="128"/>
      <c r="MK392" s="128"/>
      <c r="ML392" s="128"/>
      <c r="MM392" s="128"/>
      <c r="MN392" s="128"/>
      <c r="MO392" s="128"/>
      <c r="MP392" s="128"/>
      <c r="MQ392" s="128"/>
      <c r="MR392" s="128"/>
      <c r="MS392" s="128"/>
      <c r="MT392" s="128"/>
      <c r="MU392" s="128"/>
      <c r="MV392" s="128"/>
      <c r="MW392" s="128"/>
      <c r="MX392" s="128"/>
      <c r="MY392" s="128"/>
      <c r="MZ392" s="128"/>
      <c r="NA392" s="128"/>
      <c r="NB392" s="128"/>
      <c r="NC392" s="128"/>
      <c r="ND392" s="128"/>
      <c r="NE392" s="128"/>
      <c r="NF392" s="128"/>
      <c r="NG392" s="128"/>
      <c r="NH392" s="128"/>
      <c r="NI392" s="128"/>
      <c r="NJ392" s="128"/>
      <c r="NK392" s="128"/>
      <c r="NL392" s="128"/>
      <c r="NM392" s="128"/>
      <c r="NN392" s="128"/>
      <c r="NO392" s="128"/>
      <c r="NP392" s="128"/>
      <c r="NQ392" s="128"/>
      <c r="NR392" s="128"/>
      <c r="NS392" s="128"/>
      <c r="NT392" s="128"/>
      <c r="NU392" s="128"/>
      <c r="NV392" s="128"/>
      <c r="NW392" s="128"/>
      <c r="NX392" s="128"/>
      <c r="NY392" s="128"/>
      <c r="NZ392" s="128"/>
      <c r="OA392" s="128"/>
      <c r="OB392" s="128"/>
      <c r="OC392" s="128"/>
      <c r="OD392" s="128"/>
      <c r="OE392" s="128"/>
      <c r="OF392" s="128"/>
      <c r="OG392" s="128"/>
      <c r="OH392" s="128"/>
      <c r="OI392" s="128"/>
      <c r="OJ392" s="128"/>
      <c r="OK392" s="128"/>
      <c r="OL392" s="128"/>
      <c r="OM392" s="128"/>
      <c r="ON392" s="128"/>
      <c r="OO392" s="128"/>
      <c r="OP392" s="128"/>
      <c r="OQ392" s="128"/>
      <c r="OR392" s="128"/>
      <c r="OS392" s="128"/>
      <c r="OT392" s="128"/>
      <c r="OU392" s="128"/>
      <c r="OV392" s="128"/>
      <c r="OW392" s="128"/>
      <c r="OX392" s="128"/>
      <c r="OY392" s="128"/>
      <c r="OZ392" s="128"/>
      <c r="PA392" s="128"/>
      <c r="PB392" s="128"/>
      <c r="PC392" s="128"/>
      <c r="PD392" s="128"/>
      <c r="PE392" s="128"/>
      <c r="PF392" s="128"/>
      <c r="PG392" s="128"/>
      <c r="PH392" s="128"/>
      <c r="PI392" s="128"/>
      <c r="PJ392" s="128"/>
      <c r="PK392" s="128"/>
      <c r="PL392" s="128"/>
      <c r="PM392" s="128"/>
      <c r="PN392" s="128"/>
      <c r="PO392" s="128"/>
      <c r="PP392" s="128"/>
      <c r="PQ392" s="128"/>
      <c r="PR392" s="128"/>
      <c r="PS392" s="128"/>
      <c r="PT392" s="128"/>
      <c r="PU392" s="128"/>
      <c r="PV392" s="128"/>
      <c r="PW392" s="128"/>
      <c r="PX392" s="128"/>
      <c r="PY392" s="128"/>
      <c r="PZ392" s="128"/>
      <c r="QA392" s="128"/>
      <c r="QB392" s="128"/>
      <c r="QC392" s="128"/>
      <c r="QD392" s="128"/>
      <c r="QE392" s="128"/>
      <c r="QF392" s="128"/>
      <c r="QG392" s="128"/>
      <c r="QH392" s="128"/>
      <c r="QI392" s="128"/>
      <c r="QJ392" s="128"/>
      <c r="QK392" s="128"/>
      <c r="QL392" s="128"/>
      <c r="QM392" s="128"/>
      <c r="QN392" s="128"/>
      <c r="QO392" s="128"/>
      <c r="QP392" s="128"/>
      <c r="QQ392" s="128"/>
      <c r="QR392" s="128"/>
      <c r="QS392" s="128"/>
      <c r="QT392" s="128"/>
      <c r="QU392" s="128"/>
      <c r="QV392" s="128"/>
      <c r="QW392" s="128"/>
      <c r="QX392" s="128"/>
      <c r="QY392" s="128"/>
      <c r="QZ392" s="128"/>
      <c r="RA392" s="128"/>
      <c r="RB392" s="128"/>
      <c r="RC392" s="128"/>
      <c r="RD392" s="128"/>
      <c r="RE392" s="128"/>
      <c r="RF392" s="128"/>
      <c r="RG392" s="128"/>
      <c r="RH392" s="128"/>
      <c r="RI392" s="128"/>
      <c r="RJ392" s="128"/>
      <c r="RK392" s="128"/>
      <c r="RL392" s="128"/>
      <c r="RM392" s="128"/>
      <c r="RN392" s="128"/>
      <c r="RO392" s="128"/>
      <c r="RP392" s="128"/>
      <c r="RQ392" s="128"/>
      <c r="RR392" s="128"/>
      <c r="RS392" s="128"/>
      <c r="RT392" s="128"/>
      <c r="RU392" s="128"/>
      <c r="RV392" s="128"/>
      <c r="RW392" s="128"/>
      <c r="RX392" s="128"/>
      <c r="RY392" s="128"/>
      <c r="RZ392" s="128"/>
      <c r="SA392" s="128"/>
      <c r="SB392" s="128"/>
      <c r="SC392" s="128"/>
      <c r="SD392" s="128"/>
      <c r="SE392" s="128"/>
      <c r="SF392" s="128"/>
      <c r="SG392" s="128"/>
      <c r="SH392" s="128"/>
      <c r="SI392" s="128"/>
      <c r="SJ392" s="128"/>
      <c r="SK392" s="128"/>
      <c r="SL392" s="128"/>
      <c r="SM392" s="128"/>
      <c r="SN392" s="128"/>
      <c r="SO392" s="128"/>
      <c r="SP392" s="128"/>
      <c r="SQ392" s="128"/>
      <c r="SR392" s="128"/>
      <c r="SS392" s="128"/>
      <c r="ST392" s="128"/>
      <c r="SU392" s="128"/>
      <c r="SV392" s="128"/>
      <c r="SW392" s="128"/>
      <c r="SX392" s="128"/>
      <c r="SY392" s="128"/>
      <c r="SZ392" s="128"/>
      <c r="TA392" s="128"/>
      <c r="TB392" s="128"/>
      <c r="TC392" s="128"/>
      <c r="TD392" s="128"/>
      <c r="TE392" s="128"/>
      <c r="TF392" s="128"/>
      <c r="TG392" s="128"/>
      <c r="TH392" s="128"/>
      <c r="TI392" s="128"/>
      <c r="TJ392" s="128"/>
      <c r="TK392" s="128"/>
      <c r="TL392" s="128"/>
      <c r="TM392" s="128"/>
      <c r="TN392" s="128"/>
      <c r="TO392" s="128"/>
      <c r="TP392" s="128"/>
      <c r="TQ392" s="128"/>
      <c r="TR392" s="128"/>
      <c r="TS392" s="128"/>
      <c r="TT392" s="128"/>
      <c r="TU392" s="128"/>
      <c r="TV392" s="128"/>
      <c r="TW392" s="128"/>
      <c r="TX392" s="128"/>
      <c r="TY392" s="128"/>
      <c r="TZ392" s="128"/>
      <c r="UA392" s="128"/>
      <c r="UB392" s="128"/>
      <c r="UC392" s="128"/>
      <c r="UD392" s="128"/>
      <c r="UE392" s="128"/>
      <c r="UF392" s="128"/>
      <c r="UG392" s="128"/>
      <c r="UH392" s="128"/>
      <c r="UI392" s="128"/>
      <c r="UJ392" s="128"/>
      <c r="UK392" s="128"/>
      <c r="UL392" s="128"/>
      <c r="UM392" s="128"/>
      <c r="UN392" s="128"/>
      <c r="UO392" s="128"/>
      <c r="UP392" s="128"/>
      <c r="UQ392" s="128"/>
      <c r="UR392" s="128"/>
      <c r="US392" s="128"/>
      <c r="UT392" s="128"/>
      <c r="UU392" s="128"/>
      <c r="UV392" s="128"/>
      <c r="UW392" s="128"/>
      <c r="UX392" s="128"/>
      <c r="UY392" s="128"/>
      <c r="UZ392" s="128"/>
      <c r="VA392" s="128"/>
      <c r="VB392" s="128"/>
      <c r="VC392" s="128"/>
      <c r="VD392" s="128"/>
      <c r="VE392" s="128"/>
      <c r="VF392" s="128"/>
      <c r="VG392" s="128"/>
      <c r="VH392" s="128"/>
      <c r="VI392" s="128"/>
      <c r="VJ392" s="128"/>
      <c r="VK392" s="128"/>
      <c r="VL392" s="128"/>
      <c r="VM392" s="128"/>
      <c r="VN392" s="128"/>
      <c r="VO392" s="128"/>
      <c r="VP392" s="128"/>
      <c r="VQ392" s="128"/>
      <c r="VR392" s="128"/>
      <c r="VS392" s="128"/>
      <c r="VT392" s="128"/>
      <c r="VU392" s="128"/>
      <c r="VV392" s="128"/>
      <c r="VW392" s="128"/>
      <c r="VX392" s="128"/>
      <c r="VY392" s="128"/>
      <c r="VZ392" s="128"/>
      <c r="WA392" s="128"/>
      <c r="WB392" s="128"/>
      <c r="WC392" s="128"/>
      <c r="WD392" s="128"/>
      <c r="WE392" s="128"/>
      <c r="WF392" s="128"/>
      <c r="WG392" s="128"/>
      <c r="WH392" s="128"/>
      <c r="WI392" s="128"/>
      <c r="WJ392" s="128"/>
      <c r="WK392" s="128"/>
      <c r="WL392" s="128"/>
      <c r="WM392" s="128"/>
      <c r="WN392" s="128"/>
      <c r="WO392" s="128"/>
      <c r="WP392" s="128"/>
      <c r="WQ392" s="128"/>
      <c r="WR392" s="128"/>
      <c r="WS392" s="128"/>
      <c r="WT392" s="128"/>
      <c r="WU392" s="128"/>
      <c r="WV392" s="128"/>
      <c r="WW392" s="128"/>
      <c r="WX392" s="128"/>
      <c r="WY392" s="128"/>
      <c r="WZ392" s="128"/>
      <c r="XA392" s="128"/>
      <c r="XB392" s="128"/>
      <c r="XC392" s="128"/>
      <c r="XD392" s="128"/>
      <c r="XE392" s="128"/>
      <c r="XF392" s="128"/>
      <c r="XG392" s="128"/>
      <c r="XH392" s="128"/>
      <c r="XI392" s="128"/>
      <c r="XJ392" s="128"/>
      <c r="XK392" s="128"/>
      <c r="XL392" s="128"/>
      <c r="XM392" s="128"/>
      <c r="XN392" s="128"/>
      <c r="XO392" s="128"/>
      <c r="XP392" s="128"/>
      <c r="XQ392" s="128"/>
      <c r="XR392" s="128"/>
      <c r="XS392" s="128"/>
      <c r="XT392" s="128"/>
      <c r="XU392" s="128"/>
      <c r="XV392" s="128"/>
      <c r="XW392" s="128"/>
      <c r="XX392" s="128"/>
      <c r="XY392" s="128"/>
      <c r="XZ392" s="128"/>
      <c r="YA392" s="128"/>
      <c r="YB392" s="128"/>
      <c r="YC392" s="128"/>
      <c r="YD392" s="128"/>
      <c r="YE392" s="128"/>
      <c r="YF392" s="128"/>
      <c r="YG392" s="128"/>
      <c r="YH392" s="128"/>
      <c r="YI392" s="128"/>
      <c r="YJ392" s="128"/>
      <c r="YK392" s="128"/>
      <c r="YL392" s="128"/>
      <c r="YM392" s="128"/>
      <c r="YN392" s="128"/>
      <c r="YO392" s="128"/>
      <c r="YP392" s="128"/>
      <c r="YQ392" s="128"/>
      <c r="YR392" s="128"/>
      <c r="YS392" s="128"/>
      <c r="YT392" s="128"/>
      <c r="YU392" s="128"/>
      <c r="YV392" s="128"/>
      <c r="YW392" s="128"/>
      <c r="YX392" s="128"/>
      <c r="YY392" s="128"/>
      <c r="YZ392" s="128"/>
      <c r="ZA392" s="128"/>
      <c r="ZB392" s="128"/>
      <c r="ZC392" s="128"/>
      <c r="ZD392" s="128"/>
      <c r="ZE392" s="128"/>
      <c r="ZF392" s="128"/>
      <c r="ZG392" s="128"/>
      <c r="ZH392" s="128"/>
      <c r="ZI392" s="128"/>
      <c r="ZJ392" s="128"/>
      <c r="ZK392" s="128"/>
      <c r="ZL392" s="128"/>
      <c r="ZM392" s="128"/>
      <c r="ZN392" s="128"/>
      <c r="ZO392" s="128"/>
      <c r="ZP392" s="128"/>
      <c r="ZQ392" s="128"/>
      <c r="ZR392" s="128"/>
      <c r="ZS392" s="128"/>
      <c r="ZT392" s="128"/>
      <c r="ZU392" s="128"/>
      <c r="ZV392" s="128"/>
      <c r="ZW392" s="128"/>
      <c r="ZX392" s="128"/>
      <c r="ZY392" s="128"/>
      <c r="ZZ392" s="128"/>
      <c r="AAA392" s="128"/>
      <c r="AAB392" s="128"/>
      <c r="AAC392" s="128"/>
      <c r="AAD392" s="128"/>
      <c r="AAE392" s="128"/>
      <c r="AAF392" s="128"/>
      <c r="AAG392" s="128"/>
      <c r="AAH392" s="128"/>
      <c r="AAI392" s="128"/>
      <c r="AAJ392" s="128"/>
      <c r="AAK392" s="128"/>
      <c r="AAL392" s="128"/>
      <c r="AAM392" s="128"/>
      <c r="AAN392" s="128"/>
      <c r="AAO392" s="128"/>
      <c r="AAP392" s="128"/>
      <c r="AAQ392" s="128"/>
      <c r="AAR392" s="128"/>
      <c r="AAS392" s="128"/>
      <c r="AAT392" s="128"/>
      <c r="AAU392" s="128"/>
      <c r="AAV392" s="128"/>
      <c r="AAW392" s="128"/>
      <c r="AAX392" s="128"/>
      <c r="AAY392" s="128"/>
      <c r="AAZ392" s="128"/>
      <c r="ABA392" s="128"/>
      <c r="ABB392" s="128"/>
      <c r="ABC392" s="128"/>
      <c r="ABD392" s="128"/>
      <c r="ABE392" s="128"/>
      <c r="ABF392" s="128"/>
      <c r="ABG392" s="128"/>
      <c r="ABH392" s="128"/>
      <c r="ABI392" s="128"/>
      <c r="ABJ392" s="128"/>
      <c r="ABK392" s="128"/>
      <c r="ABL392" s="128"/>
      <c r="ABM392" s="128"/>
      <c r="ABN392" s="128"/>
      <c r="ABO392" s="128"/>
      <c r="ABP392" s="128"/>
      <c r="ABQ392" s="128"/>
      <c r="ABR392" s="128"/>
      <c r="ABS392" s="128"/>
      <c r="ABT392" s="128"/>
      <c r="ABU392" s="128"/>
      <c r="ABV392" s="128"/>
      <c r="ABW392" s="128"/>
      <c r="ABX392" s="128"/>
      <c r="ABY392" s="128"/>
      <c r="ABZ392" s="128"/>
      <c r="ACA392" s="128"/>
      <c r="ACB392" s="128"/>
      <c r="ACC392" s="128"/>
      <c r="ACD392" s="128"/>
      <c r="ACE392" s="128"/>
      <c r="ACF392" s="128"/>
      <c r="ACG392" s="128"/>
      <c r="ACH392" s="128"/>
      <c r="ACI392" s="128"/>
      <c r="ACJ392" s="128"/>
      <c r="ACK392" s="128"/>
      <c r="ACL392" s="128"/>
      <c r="ACM392" s="128"/>
      <c r="ACN392" s="128"/>
      <c r="ACO392" s="128"/>
      <c r="ACP392" s="128"/>
      <c r="ACQ392" s="128"/>
      <c r="ACR392" s="128"/>
      <c r="ACS392" s="128"/>
      <c r="ACT392" s="128"/>
      <c r="ACU392" s="128"/>
      <c r="ACV392" s="128"/>
      <c r="ACW392" s="128"/>
      <c r="ACX392" s="128"/>
      <c r="ACY392" s="128"/>
      <c r="ACZ392" s="128"/>
      <c r="ADA392" s="128"/>
      <c r="ADB392" s="128"/>
      <c r="ADC392" s="128"/>
      <c r="ADD392" s="128"/>
      <c r="ADE392" s="128"/>
      <c r="ADF392" s="128"/>
      <c r="ADG392" s="128"/>
      <c r="ADH392" s="128"/>
      <c r="ADI392" s="128"/>
      <c r="ADJ392" s="128"/>
      <c r="ADK392" s="128"/>
      <c r="ADL392" s="128"/>
      <c r="ADM392" s="128"/>
      <c r="ADN392" s="128"/>
      <c r="ADO392" s="128"/>
      <c r="ADP392" s="128"/>
      <c r="ADQ392" s="128"/>
      <c r="ADR392" s="128"/>
      <c r="ADS392" s="128"/>
      <c r="ADT392" s="128"/>
      <c r="ADU392" s="128"/>
      <c r="ADV392" s="128"/>
      <c r="ADW392" s="128"/>
      <c r="ADX392" s="128"/>
      <c r="ADY392" s="128"/>
      <c r="ADZ392" s="128"/>
      <c r="AEA392" s="128"/>
      <c r="AEB392" s="128"/>
      <c r="AEC392" s="128"/>
      <c r="AED392" s="128"/>
      <c r="AEE392" s="128"/>
      <c r="AEF392" s="128"/>
      <c r="AEG392" s="128"/>
      <c r="AEH392" s="128"/>
      <c r="AEI392" s="128"/>
      <c r="AEJ392" s="128"/>
      <c r="AEK392" s="128"/>
      <c r="AEL392" s="128"/>
      <c r="AEM392" s="128"/>
      <c r="AEN392" s="128"/>
      <c r="AEO392" s="128"/>
      <c r="AEP392" s="128"/>
      <c r="AEQ392" s="128"/>
      <c r="AER392" s="128"/>
      <c r="AES392" s="128"/>
      <c r="AET392" s="128"/>
      <c r="AEU392" s="128"/>
      <c r="AEV392" s="128"/>
      <c r="AEW392" s="128"/>
      <c r="AEX392" s="128"/>
      <c r="AEY392" s="128"/>
      <c r="AEZ392" s="128"/>
      <c r="AFA392" s="128"/>
      <c r="AFB392" s="128"/>
      <c r="AFC392" s="128"/>
      <c r="AFD392" s="128"/>
      <c r="AFE392" s="128"/>
      <c r="AFF392" s="128"/>
      <c r="AFG392" s="128"/>
      <c r="AFH392" s="128"/>
      <c r="AFI392" s="128"/>
      <c r="AFJ392" s="128"/>
      <c r="AFK392" s="128"/>
      <c r="AFL392" s="128"/>
      <c r="AFM392" s="128"/>
      <c r="AFN392" s="128"/>
      <c r="AFO392" s="128"/>
      <c r="AFP392" s="128"/>
      <c r="AFQ392" s="128"/>
      <c r="AFR392" s="128"/>
      <c r="AFS392" s="128"/>
      <c r="AFT392" s="128"/>
      <c r="AFU392" s="128"/>
      <c r="AFV392" s="128"/>
      <c r="AFW392" s="128"/>
      <c r="AFX392" s="128"/>
      <c r="AFY392" s="128"/>
      <c r="AFZ392" s="128"/>
      <c r="AGA392" s="128"/>
      <c r="AGB392" s="128"/>
      <c r="AGC392" s="128"/>
      <c r="AGD392" s="128"/>
      <c r="AGE392" s="128"/>
      <c r="AGF392" s="128"/>
      <c r="AGG392" s="128"/>
      <c r="AGH392" s="128"/>
      <c r="AGI392" s="128"/>
      <c r="AGJ392" s="128"/>
      <c r="AGK392" s="128"/>
      <c r="AGL392" s="128"/>
      <c r="AGM392" s="128"/>
      <c r="AGN392" s="128"/>
      <c r="AGO392" s="128"/>
      <c r="AGP392" s="128"/>
      <c r="AGQ392" s="128"/>
      <c r="AGR392" s="128"/>
      <c r="AGS392" s="128"/>
      <c r="AGT392" s="128"/>
      <c r="AGU392" s="128"/>
      <c r="AGV392" s="128"/>
      <c r="AGW392" s="128"/>
      <c r="AGX392" s="128"/>
      <c r="AGY392" s="128"/>
      <c r="AGZ392" s="128"/>
      <c r="AHA392" s="128"/>
      <c r="AHB392" s="128"/>
      <c r="AHC392" s="128"/>
      <c r="AHD392" s="128"/>
      <c r="AHE392" s="128"/>
      <c r="AHF392" s="128"/>
      <c r="AHG392" s="128"/>
      <c r="AHH392" s="128"/>
      <c r="AHI392" s="128"/>
      <c r="AHJ392" s="128"/>
      <c r="AHK392" s="128"/>
      <c r="AHL392" s="128"/>
      <c r="AHM392" s="128"/>
      <c r="AHN392" s="128"/>
      <c r="AHO392" s="128"/>
      <c r="AHP392" s="128"/>
      <c r="AHQ392" s="128"/>
      <c r="AHR392" s="128"/>
      <c r="AHS392" s="128"/>
      <c r="AHT392" s="128"/>
      <c r="AHU392" s="128"/>
      <c r="AHV392" s="128"/>
      <c r="AHW392" s="128"/>
      <c r="AHX392" s="128"/>
      <c r="AHY392" s="128"/>
      <c r="AHZ392" s="128"/>
      <c r="AIA392" s="128"/>
      <c r="AIB392" s="128"/>
      <c r="AIC392" s="128"/>
      <c r="AID392" s="128"/>
      <c r="AIE392" s="128"/>
      <c r="AIF392" s="128"/>
      <c r="AIG392" s="128"/>
      <c r="AIH392" s="128"/>
      <c r="AII392" s="128"/>
      <c r="AIJ392" s="128"/>
      <c r="AIK392" s="128"/>
      <c r="AIL392" s="128"/>
      <c r="AIM392" s="128"/>
      <c r="AIN392" s="128"/>
      <c r="AIO392" s="128"/>
      <c r="AIP392" s="128"/>
      <c r="AIQ392" s="128"/>
      <c r="AIR392" s="128"/>
      <c r="AIS392" s="128"/>
      <c r="AIT392" s="128"/>
      <c r="AIU392" s="128"/>
      <c r="AIV392" s="128"/>
      <c r="AIW392" s="128"/>
      <c r="AIX392" s="128"/>
      <c r="AIY392" s="128"/>
      <c r="AIZ392" s="128"/>
      <c r="AJA392" s="128"/>
      <c r="AJB392" s="128"/>
      <c r="AJC392" s="128"/>
      <c r="AJD392" s="128"/>
      <c r="AJE392" s="128"/>
      <c r="AJF392" s="128"/>
      <c r="AJG392" s="128"/>
      <c r="AJH392" s="128"/>
      <c r="AJI392" s="128"/>
      <c r="AJJ392" s="128"/>
      <c r="AJK392" s="128"/>
      <c r="AJL392" s="128"/>
      <c r="AJM392" s="128"/>
      <c r="AJN392" s="128"/>
      <c r="AJO392" s="128"/>
      <c r="AJP392" s="128"/>
      <c r="AJQ392" s="128"/>
      <c r="AJR392" s="128"/>
      <c r="AJS392" s="128"/>
      <c r="AJT392" s="128"/>
      <c r="AJU392" s="128"/>
      <c r="AJV392" s="128"/>
      <c r="AJW392" s="128"/>
      <c r="AJX392" s="128"/>
      <c r="AJY392" s="128"/>
      <c r="AJZ392" s="128"/>
      <c r="AKA392" s="128"/>
      <c r="AKB392" s="128"/>
      <c r="AKC392" s="128"/>
      <c r="AKD392" s="128"/>
      <c r="AKE392" s="128"/>
      <c r="AKF392" s="128"/>
      <c r="AKG392" s="128"/>
      <c r="AKH392" s="128"/>
      <c r="AKI392" s="128"/>
      <c r="AKJ392" s="128"/>
      <c r="AKK392" s="128"/>
      <c r="AKL392" s="128"/>
      <c r="AKM392" s="128"/>
      <c r="AKN392" s="128"/>
      <c r="AKO392" s="128"/>
      <c r="AKP392" s="128"/>
      <c r="AKQ392" s="128"/>
      <c r="AKR392" s="128"/>
      <c r="AKS392" s="128"/>
      <c r="AKT392" s="128"/>
      <c r="AKU392" s="128"/>
      <c r="AKV392" s="128"/>
      <c r="AKW392" s="128"/>
      <c r="AKX392" s="128"/>
      <c r="AKY392" s="128"/>
      <c r="AKZ392" s="128"/>
      <c r="ALA392" s="128"/>
      <c r="ALB392" s="128"/>
      <c r="ALC392" s="128"/>
      <c r="ALD392" s="128"/>
      <c r="ALE392" s="128"/>
      <c r="ALF392" s="128"/>
      <c r="ALG392" s="128"/>
      <c r="ALH392" s="128"/>
      <c r="ALI392" s="128"/>
      <c r="ALJ392" s="128"/>
      <c r="ALK392" s="128"/>
      <c r="ALL392" s="128"/>
      <c r="ALM392" s="128"/>
      <c r="ALN392" s="128"/>
      <c r="ALO392" s="128"/>
      <c r="ALP392" s="128"/>
      <c r="ALQ392" s="128"/>
      <c r="ALR392" s="128"/>
      <c r="ALS392" s="128"/>
      <c r="ALT392" s="128"/>
      <c r="ALU392" s="128"/>
      <c r="ALV392" s="128"/>
      <c r="ALW392" s="128"/>
      <c r="ALX392" s="128"/>
      <c r="ALY392" s="128"/>
      <c r="ALZ392" s="128"/>
      <c r="AMA392" s="128"/>
      <c r="AMB392" s="128"/>
      <c r="AMC392" s="128"/>
      <c r="AMD392" s="128"/>
      <c r="AME392" s="128"/>
      <c r="AMF392" s="128"/>
      <c r="AMG392" s="128"/>
      <c r="AMH392" s="128"/>
    </row>
    <row r="393" spans="1:1022" ht="16.5" customHeight="1" x14ac:dyDescent="0.3">
      <c r="A393" s="239" t="s">
        <v>22</v>
      </c>
      <c r="B393" s="239" t="s">
        <v>23</v>
      </c>
      <c r="C393" s="239" t="s">
        <v>24</v>
      </c>
      <c r="D393" s="242" t="s">
        <v>25</v>
      </c>
      <c r="E393" s="242"/>
      <c r="F393" s="242"/>
      <c r="G393" s="243" t="s">
        <v>26</v>
      </c>
      <c r="H393" s="242" t="s">
        <v>27</v>
      </c>
      <c r="I393" s="242"/>
      <c r="J393" s="242"/>
      <c r="K393" s="242"/>
      <c r="L393" s="242" t="s">
        <v>28</v>
      </c>
      <c r="M393" s="242"/>
      <c r="N393" s="242"/>
      <c r="O393" s="242"/>
    </row>
    <row r="394" spans="1:1022" x14ac:dyDescent="0.3">
      <c r="A394" s="240"/>
      <c r="B394" s="241"/>
      <c r="C394" s="240"/>
      <c r="D394" s="158" t="s">
        <v>29</v>
      </c>
      <c r="E394" s="158" t="s">
        <v>30</v>
      </c>
      <c r="F394" s="158" t="s">
        <v>31</v>
      </c>
      <c r="G394" s="244"/>
      <c r="H394" s="158" t="s">
        <v>32</v>
      </c>
      <c r="I394" s="158" t="s">
        <v>33</v>
      </c>
      <c r="J394" s="158" t="s">
        <v>34</v>
      </c>
      <c r="K394" s="158" t="s">
        <v>35</v>
      </c>
      <c r="L394" s="158" t="s">
        <v>36</v>
      </c>
      <c r="M394" s="158" t="s">
        <v>37</v>
      </c>
      <c r="N394" s="158" t="s">
        <v>38</v>
      </c>
      <c r="O394" s="158" t="s">
        <v>39</v>
      </c>
    </row>
    <row r="395" spans="1:1022" x14ac:dyDescent="0.3">
      <c r="A395" s="159">
        <v>1</v>
      </c>
      <c r="B395" s="159">
        <v>2</v>
      </c>
      <c r="C395" s="159">
        <v>3</v>
      </c>
      <c r="D395" s="159">
        <v>4</v>
      </c>
      <c r="E395" s="159">
        <v>5</v>
      </c>
      <c r="F395" s="159">
        <v>6</v>
      </c>
      <c r="G395" s="159">
        <v>7</v>
      </c>
      <c r="H395" s="159">
        <v>8</v>
      </c>
      <c r="I395" s="159">
        <v>9</v>
      </c>
      <c r="J395" s="159">
        <v>10</v>
      </c>
      <c r="K395" s="159">
        <v>11</v>
      </c>
      <c r="L395" s="159">
        <v>12</v>
      </c>
      <c r="M395" s="159">
        <v>13</v>
      </c>
      <c r="N395" s="159">
        <v>14</v>
      </c>
      <c r="O395" s="159">
        <v>15</v>
      </c>
    </row>
    <row r="396" spans="1:1022" x14ac:dyDescent="0.3">
      <c r="A396" s="134" t="s">
        <v>0</v>
      </c>
      <c r="B396" s="134"/>
      <c r="C396" s="134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</row>
    <row r="397" spans="1:1022" x14ac:dyDescent="0.3">
      <c r="A397" s="162" t="s">
        <v>293</v>
      </c>
      <c r="B397" s="167" t="s">
        <v>294</v>
      </c>
      <c r="C397" s="164">
        <v>20</v>
      </c>
      <c r="D397" s="165">
        <v>4.6399999999999997</v>
      </c>
      <c r="E397" s="180">
        <v>5.9</v>
      </c>
      <c r="F397" s="181"/>
      <c r="G397" s="180">
        <v>72.8</v>
      </c>
      <c r="H397" s="165">
        <v>0.01</v>
      </c>
      <c r="I397" s="165">
        <v>0.14000000000000001</v>
      </c>
      <c r="J397" s="180">
        <v>57.6</v>
      </c>
      <c r="K397" s="180">
        <v>0.1</v>
      </c>
      <c r="L397" s="164">
        <v>176</v>
      </c>
      <c r="M397" s="164">
        <v>100</v>
      </c>
      <c r="N397" s="164">
        <v>7</v>
      </c>
      <c r="O397" s="180">
        <v>0.2</v>
      </c>
    </row>
    <row r="398" spans="1:1022" x14ac:dyDescent="0.3">
      <c r="A398" s="166" t="s">
        <v>534</v>
      </c>
      <c r="B398" s="167" t="s">
        <v>511</v>
      </c>
      <c r="C398" s="164">
        <v>70</v>
      </c>
      <c r="D398" s="165">
        <v>6.82</v>
      </c>
      <c r="E398" s="180">
        <v>4.3</v>
      </c>
      <c r="F398" s="165">
        <v>1.52</v>
      </c>
      <c r="G398" s="165">
        <v>71.84</v>
      </c>
      <c r="H398" s="165">
        <v>0.01</v>
      </c>
      <c r="I398" s="165">
        <v>0.26</v>
      </c>
      <c r="J398" s="164">
        <v>2</v>
      </c>
      <c r="K398" s="165">
        <v>1.76</v>
      </c>
      <c r="L398" s="165">
        <v>31.07</v>
      </c>
      <c r="M398" s="180">
        <v>33.5</v>
      </c>
      <c r="N398" s="165">
        <v>7.93</v>
      </c>
      <c r="O398" s="165">
        <v>0.14000000000000001</v>
      </c>
    </row>
    <row r="399" spans="1:1022" ht="15" customHeight="1" x14ac:dyDescent="0.3">
      <c r="A399" s="166" t="s">
        <v>355</v>
      </c>
      <c r="B399" s="167" t="s">
        <v>820</v>
      </c>
      <c r="C399" s="164">
        <v>250</v>
      </c>
      <c r="D399" s="165">
        <v>11.67</v>
      </c>
      <c r="E399" s="165">
        <v>7.77</v>
      </c>
      <c r="F399" s="165">
        <v>41.98</v>
      </c>
      <c r="G399" s="165">
        <v>285.31</v>
      </c>
      <c r="H399" s="180">
        <v>0.3</v>
      </c>
      <c r="I399" s="165">
        <v>3.45</v>
      </c>
      <c r="J399" s="165">
        <v>39.42</v>
      </c>
      <c r="K399" s="180">
        <v>0.6</v>
      </c>
      <c r="L399" s="164">
        <v>196</v>
      </c>
      <c r="M399" s="165">
        <v>305.20999999999998</v>
      </c>
      <c r="N399" s="165">
        <v>133.79</v>
      </c>
      <c r="O399" s="165">
        <v>3.96</v>
      </c>
    </row>
    <row r="400" spans="1:1022" x14ac:dyDescent="0.3">
      <c r="A400" s="162" t="s">
        <v>530</v>
      </c>
      <c r="B400" s="167" t="s">
        <v>221</v>
      </c>
      <c r="C400" s="164">
        <v>200</v>
      </c>
      <c r="D400" s="165">
        <v>0.26</v>
      </c>
      <c r="E400" s="165">
        <v>0.03</v>
      </c>
      <c r="F400" s="165">
        <v>1.88</v>
      </c>
      <c r="G400" s="180">
        <v>10.3</v>
      </c>
      <c r="H400" s="181"/>
      <c r="I400" s="180">
        <v>2.9</v>
      </c>
      <c r="J400" s="180">
        <v>0.5</v>
      </c>
      <c r="K400" s="165">
        <v>0.01</v>
      </c>
      <c r="L400" s="165">
        <v>7.75</v>
      </c>
      <c r="M400" s="165">
        <v>9.7799999999999994</v>
      </c>
      <c r="N400" s="165">
        <v>5.24</v>
      </c>
      <c r="O400" s="165">
        <v>0.86</v>
      </c>
    </row>
    <row r="401" spans="1:15" x14ac:dyDescent="0.3">
      <c r="A401" s="166"/>
      <c r="B401" s="167" t="s">
        <v>219</v>
      </c>
      <c r="C401" s="164">
        <v>50</v>
      </c>
      <c r="D401" s="180">
        <v>3.3</v>
      </c>
      <c r="E401" s="180">
        <v>0.6</v>
      </c>
      <c r="F401" s="165">
        <v>19.82</v>
      </c>
      <c r="G401" s="164">
        <v>99</v>
      </c>
      <c r="H401" s="165">
        <v>0.09</v>
      </c>
      <c r="I401" s="181"/>
      <c r="J401" s="181"/>
      <c r="K401" s="180">
        <v>0.7</v>
      </c>
      <c r="L401" s="180">
        <v>14.5</v>
      </c>
      <c r="M401" s="164">
        <v>75</v>
      </c>
      <c r="N401" s="180">
        <v>23.5</v>
      </c>
      <c r="O401" s="165">
        <v>1.95</v>
      </c>
    </row>
    <row r="402" spans="1:15" x14ac:dyDescent="0.3">
      <c r="A402" s="132" t="s">
        <v>512</v>
      </c>
      <c r="B402" s="133"/>
      <c r="C402" s="168">
        <v>590</v>
      </c>
      <c r="D402" s="165">
        <v>26.69</v>
      </c>
      <c r="E402" s="165">
        <v>18.600000000000001</v>
      </c>
      <c r="F402" s="165">
        <v>65.2</v>
      </c>
      <c r="G402" s="165">
        <v>539.25</v>
      </c>
      <c r="H402" s="165">
        <v>0.41</v>
      </c>
      <c r="I402" s="165">
        <v>6.75</v>
      </c>
      <c r="J402" s="165">
        <v>99.52</v>
      </c>
      <c r="K402" s="165">
        <v>3.17</v>
      </c>
      <c r="L402" s="165">
        <v>425.32</v>
      </c>
      <c r="M402" s="165">
        <v>523.49</v>
      </c>
      <c r="N402" s="165">
        <v>177.46</v>
      </c>
      <c r="O402" s="165">
        <v>7.11</v>
      </c>
    </row>
    <row r="403" spans="1:15" x14ac:dyDescent="0.3">
      <c r="A403" s="134" t="s">
        <v>636</v>
      </c>
      <c r="B403" s="134"/>
      <c r="C403" s="134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</row>
    <row r="404" spans="1:15" x14ac:dyDescent="0.3">
      <c r="A404" s="166" t="s">
        <v>275</v>
      </c>
      <c r="B404" s="167" t="s">
        <v>42</v>
      </c>
      <c r="C404" s="164">
        <v>150</v>
      </c>
      <c r="D404" s="180">
        <v>0.6</v>
      </c>
      <c r="E404" s="180">
        <v>0.6</v>
      </c>
      <c r="F404" s="180">
        <v>14.7</v>
      </c>
      <c r="G404" s="180">
        <v>70.5</v>
      </c>
      <c r="H404" s="165">
        <v>0.05</v>
      </c>
      <c r="I404" s="164">
        <v>15</v>
      </c>
      <c r="J404" s="180">
        <v>7.5</v>
      </c>
      <c r="K404" s="180">
        <v>0.3</v>
      </c>
      <c r="L404" s="164">
        <v>24</v>
      </c>
      <c r="M404" s="180">
        <v>16.5</v>
      </c>
      <c r="N404" s="180">
        <v>13.5</v>
      </c>
      <c r="O404" s="180">
        <v>3.3</v>
      </c>
    </row>
    <row r="405" spans="1:15" x14ac:dyDescent="0.3">
      <c r="A405" s="166"/>
      <c r="B405" s="167" t="s">
        <v>222</v>
      </c>
      <c r="C405" s="164">
        <v>30</v>
      </c>
      <c r="D405" s="165">
        <v>2.37</v>
      </c>
      <c r="E405" s="165">
        <v>6.18</v>
      </c>
      <c r="F405" s="165">
        <v>11.96</v>
      </c>
      <c r="G405" s="180">
        <v>114.4</v>
      </c>
      <c r="H405" s="165">
        <v>0.05</v>
      </c>
      <c r="I405" s="165">
        <v>1.28</v>
      </c>
      <c r="J405" s="180">
        <v>60.1</v>
      </c>
      <c r="K405" s="165">
        <v>0.99</v>
      </c>
      <c r="L405" s="180">
        <v>32.9</v>
      </c>
      <c r="M405" s="180">
        <v>56.1</v>
      </c>
      <c r="N405" s="180">
        <v>32.700000000000003</v>
      </c>
      <c r="O405" s="165">
        <v>0.82</v>
      </c>
    </row>
    <row r="406" spans="1:15" x14ac:dyDescent="0.3">
      <c r="A406" s="132" t="s">
        <v>637</v>
      </c>
      <c r="B406" s="133"/>
      <c r="C406" s="168">
        <v>180</v>
      </c>
      <c r="D406" s="165">
        <v>2.97</v>
      </c>
      <c r="E406" s="165">
        <v>6.78</v>
      </c>
      <c r="F406" s="165">
        <v>26.66</v>
      </c>
      <c r="G406" s="180">
        <v>184.9</v>
      </c>
      <c r="H406" s="180">
        <v>0.1</v>
      </c>
      <c r="I406" s="165">
        <v>16.28</v>
      </c>
      <c r="J406" s="180">
        <v>67.599999999999994</v>
      </c>
      <c r="K406" s="165">
        <v>1.29</v>
      </c>
      <c r="L406" s="180">
        <v>56.9</v>
      </c>
      <c r="M406" s="180">
        <v>72.599999999999994</v>
      </c>
      <c r="N406" s="180">
        <v>46.2</v>
      </c>
      <c r="O406" s="165">
        <v>4.12</v>
      </c>
    </row>
    <row r="407" spans="1:15" x14ac:dyDescent="0.3">
      <c r="A407" s="134" t="s">
        <v>11</v>
      </c>
      <c r="B407" s="134"/>
      <c r="C407" s="134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  <c r="N407" s="172"/>
      <c r="O407" s="172"/>
    </row>
    <row r="408" spans="1:15" x14ac:dyDescent="0.3">
      <c r="A408" s="162" t="s">
        <v>563</v>
      </c>
      <c r="B408" s="167" t="s">
        <v>242</v>
      </c>
      <c r="C408" s="164">
        <v>100</v>
      </c>
      <c r="D408" s="165">
        <v>1.08</v>
      </c>
      <c r="E408" s="165">
        <v>5.18</v>
      </c>
      <c r="F408" s="165">
        <v>4.2699999999999996</v>
      </c>
      <c r="G408" s="180">
        <v>70.3</v>
      </c>
      <c r="H408" s="165">
        <v>0.05</v>
      </c>
      <c r="I408" s="180">
        <v>21.5</v>
      </c>
      <c r="J408" s="180">
        <v>106.4</v>
      </c>
      <c r="K408" s="165">
        <v>2.78</v>
      </c>
      <c r="L408" s="165">
        <v>21.98</v>
      </c>
      <c r="M408" s="165">
        <v>30.85</v>
      </c>
      <c r="N408" s="165">
        <v>18.47</v>
      </c>
      <c r="O408" s="165">
        <v>0.88</v>
      </c>
    </row>
    <row r="409" spans="1:15" ht="29.25" customHeight="1" x14ac:dyDescent="0.3">
      <c r="A409" s="166" t="s">
        <v>545</v>
      </c>
      <c r="B409" s="167" t="s">
        <v>826</v>
      </c>
      <c r="C409" s="164">
        <v>275</v>
      </c>
      <c r="D409" s="165">
        <v>7.34</v>
      </c>
      <c r="E409" s="165">
        <v>6.68</v>
      </c>
      <c r="F409" s="165">
        <v>9.94</v>
      </c>
      <c r="G409" s="165">
        <v>129.87</v>
      </c>
      <c r="H409" s="165">
        <v>9.0000000000000011E-2</v>
      </c>
      <c r="I409" s="165">
        <v>31.57</v>
      </c>
      <c r="J409" s="165">
        <v>210.97</v>
      </c>
      <c r="K409" s="165">
        <v>2.5</v>
      </c>
      <c r="L409" s="165">
        <v>45.690000000000005</v>
      </c>
      <c r="M409" s="165">
        <v>91.09</v>
      </c>
      <c r="N409" s="165">
        <v>41.35</v>
      </c>
      <c r="O409" s="165">
        <v>1.1000000000000001</v>
      </c>
    </row>
    <row r="410" spans="1:15" x14ac:dyDescent="0.3">
      <c r="A410" s="166" t="s">
        <v>551</v>
      </c>
      <c r="B410" s="167" t="s">
        <v>524</v>
      </c>
      <c r="C410" s="164">
        <v>110</v>
      </c>
      <c r="D410" s="165">
        <v>19.920000000000002</v>
      </c>
      <c r="E410" s="165">
        <v>10.53</v>
      </c>
      <c r="F410" s="165">
        <v>4.41</v>
      </c>
      <c r="G410" s="165">
        <v>191.99</v>
      </c>
      <c r="H410" s="180">
        <v>0.7</v>
      </c>
      <c r="I410" s="165">
        <v>4.05</v>
      </c>
      <c r="J410" s="165">
        <v>0.12</v>
      </c>
      <c r="K410" s="165">
        <v>0.54</v>
      </c>
      <c r="L410" s="165">
        <v>15.16</v>
      </c>
      <c r="M410" s="165">
        <v>215.01</v>
      </c>
      <c r="N410" s="165">
        <v>37.47</v>
      </c>
      <c r="O410" s="165">
        <v>3.26</v>
      </c>
    </row>
    <row r="411" spans="1:15" x14ac:dyDescent="0.3">
      <c r="A411" s="166" t="s">
        <v>284</v>
      </c>
      <c r="B411" s="167" t="s">
        <v>456</v>
      </c>
      <c r="C411" s="164">
        <v>180</v>
      </c>
      <c r="D411" s="165">
        <v>3.62</v>
      </c>
      <c r="E411" s="165">
        <v>6.51</v>
      </c>
      <c r="F411" s="165">
        <v>21.33</v>
      </c>
      <c r="G411" s="165">
        <v>159.66999999999999</v>
      </c>
      <c r="H411" s="165">
        <v>0.16</v>
      </c>
      <c r="I411" s="180">
        <v>45.8</v>
      </c>
      <c r="J411" s="165">
        <v>844.05</v>
      </c>
      <c r="K411" s="165">
        <v>3.03</v>
      </c>
      <c r="L411" s="165">
        <v>51.59</v>
      </c>
      <c r="M411" s="165">
        <v>101.24</v>
      </c>
      <c r="N411" s="165">
        <v>48.39</v>
      </c>
      <c r="O411" s="165">
        <v>1.62</v>
      </c>
    </row>
    <row r="412" spans="1:15" x14ac:dyDescent="0.3">
      <c r="A412" s="162" t="s">
        <v>547</v>
      </c>
      <c r="B412" s="167" t="s">
        <v>236</v>
      </c>
      <c r="C412" s="164">
        <v>200</v>
      </c>
      <c r="D412" s="165">
        <v>0.54</v>
      </c>
      <c r="E412" s="165">
        <v>0.22</v>
      </c>
      <c r="F412" s="165">
        <v>9.33</v>
      </c>
      <c r="G412" s="165">
        <v>51.84</v>
      </c>
      <c r="H412" s="165">
        <v>0.01</v>
      </c>
      <c r="I412" s="164">
        <v>160</v>
      </c>
      <c r="J412" s="165">
        <v>130.72</v>
      </c>
      <c r="K412" s="165">
        <v>0.61</v>
      </c>
      <c r="L412" s="180">
        <v>9.6</v>
      </c>
      <c r="M412" s="165">
        <v>2.72</v>
      </c>
      <c r="N412" s="165">
        <v>2.72</v>
      </c>
      <c r="O412" s="165">
        <v>0.48</v>
      </c>
    </row>
    <row r="413" spans="1:15" x14ac:dyDescent="0.3">
      <c r="A413" s="169"/>
      <c r="B413" s="167" t="s">
        <v>69</v>
      </c>
      <c r="C413" s="164">
        <v>80</v>
      </c>
      <c r="D413" s="165">
        <v>3.92</v>
      </c>
      <c r="E413" s="180">
        <v>0.8</v>
      </c>
      <c r="F413" s="165">
        <v>35.840000000000003</v>
      </c>
      <c r="G413" s="164">
        <v>168</v>
      </c>
      <c r="H413" s="165">
        <v>7.0000000000000007E-2</v>
      </c>
      <c r="I413" s="181"/>
      <c r="J413" s="181"/>
      <c r="K413" s="165">
        <v>0.56000000000000005</v>
      </c>
      <c r="L413" s="180">
        <v>14.4</v>
      </c>
      <c r="M413" s="180">
        <v>73.599999999999994</v>
      </c>
      <c r="N413" s="164">
        <v>16</v>
      </c>
      <c r="O413" s="165">
        <v>2.3199999999999998</v>
      </c>
    </row>
    <row r="414" spans="1:15" x14ac:dyDescent="0.3">
      <c r="A414" s="132" t="s">
        <v>43</v>
      </c>
      <c r="B414" s="133"/>
      <c r="C414" s="168">
        <v>945</v>
      </c>
      <c r="D414" s="165">
        <v>36.42</v>
      </c>
      <c r="E414" s="165">
        <v>29.92</v>
      </c>
      <c r="F414" s="165">
        <v>85.12</v>
      </c>
      <c r="G414" s="165">
        <v>771.67</v>
      </c>
      <c r="H414" s="165">
        <v>1.08</v>
      </c>
      <c r="I414" s="165">
        <v>262.92</v>
      </c>
      <c r="J414" s="165">
        <v>1292.26</v>
      </c>
      <c r="K414" s="165">
        <v>10.02</v>
      </c>
      <c r="L414" s="165">
        <v>158.41999999999999</v>
      </c>
      <c r="M414" s="165">
        <v>514.51</v>
      </c>
      <c r="N414" s="180">
        <v>164.4</v>
      </c>
      <c r="O414" s="165">
        <v>9.66</v>
      </c>
    </row>
    <row r="415" spans="1:15" x14ac:dyDescent="0.3">
      <c r="A415" s="134" t="s">
        <v>638</v>
      </c>
      <c r="B415" s="134"/>
      <c r="C415" s="134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  <c r="N415" s="172"/>
      <c r="O415" s="172"/>
    </row>
    <row r="416" spans="1:15" x14ac:dyDescent="0.3">
      <c r="A416" s="166" t="s">
        <v>275</v>
      </c>
      <c r="B416" s="167" t="s">
        <v>42</v>
      </c>
      <c r="C416" s="164">
        <v>150</v>
      </c>
      <c r="D416" s="180">
        <v>0.6</v>
      </c>
      <c r="E416" s="180">
        <v>0.6</v>
      </c>
      <c r="F416" s="180">
        <v>14.7</v>
      </c>
      <c r="G416" s="180">
        <v>70.5</v>
      </c>
      <c r="H416" s="165">
        <v>0.05</v>
      </c>
      <c r="I416" s="164">
        <v>15</v>
      </c>
      <c r="J416" s="180">
        <v>7.5</v>
      </c>
      <c r="K416" s="180">
        <v>0.3</v>
      </c>
      <c r="L416" s="164">
        <v>24</v>
      </c>
      <c r="M416" s="180">
        <v>16.5</v>
      </c>
      <c r="N416" s="180">
        <v>13.5</v>
      </c>
      <c r="O416" s="180">
        <v>3.3</v>
      </c>
    </row>
    <row r="417" spans="1:1022" x14ac:dyDescent="0.3">
      <c r="A417" s="170"/>
      <c r="B417" s="167" t="s">
        <v>513</v>
      </c>
      <c r="C417" s="164">
        <v>200</v>
      </c>
      <c r="D417" s="164">
        <v>6</v>
      </c>
      <c r="E417" s="164">
        <v>2</v>
      </c>
      <c r="F417" s="164">
        <v>8</v>
      </c>
      <c r="G417" s="164">
        <v>80</v>
      </c>
      <c r="H417" s="165">
        <v>0.08</v>
      </c>
      <c r="I417" s="180">
        <v>1.4</v>
      </c>
      <c r="J417" s="181"/>
      <c r="K417" s="181"/>
      <c r="L417" s="164">
        <v>240</v>
      </c>
      <c r="M417" s="164">
        <v>180</v>
      </c>
      <c r="N417" s="164">
        <v>28</v>
      </c>
      <c r="O417" s="180">
        <v>0.2</v>
      </c>
    </row>
    <row r="418" spans="1:1022" x14ac:dyDescent="0.3">
      <c r="A418" s="132" t="s">
        <v>639</v>
      </c>
      <c r="B418" s="133"/>
      <c r="C418" s="168">
        <v>350</v>
      </c>
      <c r="D418" s="165">
        <v>6.6</v>
      </c>
      <c r="E418" s="165">
        <v>2.6</v>
      </c>
      <c r="F418" s="165">
        <v>22.7</v>
      </c>
      <c r="G418" s="180">
        <v>150.5</v>
      </c>
      <c r="H418" s="165">
        <v>0.13</v>
      </c>
      <c r="I418" s="180">
        <v>16.399999999999999</v>
      </c>
      <c r="J418" s="180">
        <v>7.5</v>
      </c>
      <c r="K418" s="180">
        <v>0.3</v>
      </c>
      <c r="L418" s="164">
        <v>264</v>
      </c>
      <c r="M418" s="180">
        <v>196.5</v>
      </c>
      <c r="N418" s="180">
        <v>41.5</v>
      </c>
      <c r="O418" s="180">
        <v>3.5</v>
      </c>
    </row>
    <row r="419" spans="1:1022" x14ac:dyDescent="0.3">
      <c r="A419" s="132" t="s">
        <v>44</v>
      </c>
      <c r="B419" s="133"/>
      <c r="C419" s="171">
        <v>2065</v>
      </c>
      <c r="D419" s="165">
        <v>72.680000000000007</v>
      </c>
      <c r="E419" s="165">
        <v>57.9</v>
      </c>
      <c r="F419" s="165">
        <v>199.68</v>
      </c>
      <c r="G419" s="165">
        <v>1646.32</v>
      </c>
      <c r="H419" s="165">
        <v>1.72</v>
      </c>
      <c r="I419" s="165">
        <v>302.35000000000002</v>
      </c>
      <c r="J419" s="165">
        <v>1466.88</v>
      </c>
      <c r="K419" s="165">
        <v>14.78</v>
      </c>
      <c r="L419" s="165">
        <v>904.64</v>
      </c>
      <c r="M419" s="180">
        <v>1307.0999999999999</v>
      </c>
      <c r="N419" s="165">
        <v>429.56</v>
      </c>
      <c r="O419" s="165">
        <v>24.39</v>
      </c>
    </row>
    <row r="420" spans="1:1022" x14ac:dyDescent="0.3">
      <c r="A420" s="129" t="s">
        <v>154</v>
      </c>
      <c r="B420" s="128" t="s">
        <v>792</v>
      </c>
      <c r="C420" s="157"/>
      <c r="D420" s="173"/>
      <c r="E420" s="173"/>
      <c r="F420" s="173"/>
      <c r="G420" s="173"/>
      <c r="H420" s="173"/>
      <c r="I420" s="173"/>
      <c r="J420" s="174"/>
      <c r="K420" s="174"/>
      <c r="L420" s="174"/>
      <c r="M420" s="174"/>
      <c r="N420" s="174"/>
      <c r="O420" s="174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  <c r="AV420" s="128"/>
      <c r="AW420" s="128"/>
      <c r="AX420" s="128"/>
      <c r="AY420" s="128"/>
      <c r="AZ420" s="128"/>
      <c r="BA420" s="128"/>
      <c r="BB420" s="128"/>
      <c r="BC420" s="128"/>
      <c r="BD420" s="128"/>
      <c r="BE420" s="128"/>
      <c r="BF420" s="128"/>
      <c r="BG420" s="128"/>
      <c r="BH420" s="128"/>
      <c r="BI420" s="128"/>
      <c r="BJ420" s="128"/>
      <c r="BK420" s="128"/>
      <c r="BL420" s="128"/>
      <c r="BM420" s="128"/>
      <c r="BN420" s="128"/>
      <c r="BO420" s="128"/>
      <c r="BP420" s="128"/>
      <c r="BQ420" s="128"/>
      <c r="BR420" s="128"/>
      <c r="BS420" s="128"/>
      <c r="BT420" s="128"/>
      <c r="BU420" s="128"/>
      <c r="BV420" s="128"/>
      <c r="BW420" s="128"/>
      <c r="BX420" s="128"/>
      <c r="BY420" s="128"/>
      <c r="BZ420" s="128"/>
      <c r="CA420" s="128"/>
      <c r="CB420" s="128"/>
      <c r="CC420" s="128"/>
      <c r="CD420" s="128"/>
      <c r="CE420" s="128"/>
      <c r="CF420" s="128"/>
      <c r="CG420" s="128"/>
      <c r="CH420" s="128"/>
      <c r="CI420" s="128"/>
      <c r="CJ420" s="128"/>
      <c r="CK420" s="128"/>
      <c r="CL420" s="128"/>
      <c r="CM420" s="128"/>
      <c r="CN420" s="128"/>
      <c r="CO420" s="128"/>
      <c r="CP420" s="128"/>
      <c r="CQ420" s="128"/>
      <c r="CR420" s="128"/>
      <c r="CS420" s="128"/>
      <c r="CT420" s="128"/>
      <c r="CU420" s="128"/>
      <c r="CV420" s="128"/>
      <c r="CW420" s="128"/>
      <c r="CX420" s="128"/>
      <c r="CY420" s="128"/>
      <c r="CZ420" s="128"/>
      <c r="DA420" s="128"/>
      <c r="DB420" s="128"/>
      <c r="DC420" s="128"/>
      <c r="DD420" s="128"/>
      <c r="DE420" s="128"/>
      <c r="DF420" s="128"/>
      <c r="DG420" s="128"/>
      <c r="DH420" s="128"/>
      <c r="DI420" s="128"/>
      <c r="DJ420" s="128"/>
      <c r="DK420" s="128"/>
      <c r="DL420" s="128"/>
      <c r="DM420" s="128"/>
      <c r="DN420" s="128"/>
      <c r="DO420" s="128"/>
      <c r="DP420" s="128"/>
      <c r="DQ420" s="128"/>
      <c r="DR420" s="128"/>
      <c r="DS420" s="128"/>
      <c r="DT420" s="128"/>
      <c r="DU420" s="128"/>
      <c r="DV420" s="128"/>
      <c r="DW420" s="128"/>
      <c r="DX420" s="128"/>
      <c r="DY420" s="128"/>
      <c r="DZ420" s="128"/>
      <c r="EA420" s="128"/>
      <c r="EB420" s="128"/>
      <c r="EC420" s="128"/>
      <c r="ED420" s="128"/>
      <c r="EE420" s="128"/>
      <c r="EF420" s="128"/>
      <c r="EG420" s="128"/>
      <c r="EH420" s="128"/>
      <c r="EI420" s="128"/>
      <c r="EJ420" s="128"/>
      <c r="EK420" s="128"/>
      <c r="EL420" s="128"/>
      <c r="EM420" s="128"/>
      <c r="EN420" s="128"/>
      <c r="EO420" s="128"/>
      <c r="EP420" s="128"/>
      <c r="EQ420" s="128"/>
      <c r="ER420" s="128"/>
      <c r="ES420" s="128"/>
      <c r="ET420" s="128"/>
      <c r="EU420" s="128"/>
      <c r="EV420" s="128"/>
      <c r="EW420" s="128"/>
      <c r="EX420" s="128"/>
      <c r="EY420" s="128"/>
      <c r="EZ420" s="128"/>
      <c r="FA420" s="128"/>
      <c r="FB420" s="128"/>
      <c r="FC420" s="128"/>
      <c r="FD420" s="128"/>
      <c r="FE420" s="128"/>
      <c r="FF420" s="128"/>
      <c r="FG420" s="128"/>
      <c r="FH420" s="128"/>
      <c r="FI420" s="128"/>
      <c r="FJ420" s="128"/>
      <c r="FK420" s="128"/>
      <c r="FL420" s="128"/>
      <c r="FM420" s="128"/>
      <c r="FN420" s="128"/>
      <c r="FO420" s="128"/>
      <c r="FP420" s="128"/>
      <c r="FQ420" s="128"/>
      <c r="FR420" s="128"/>
      <c r="FS420" s="128"/>
      <c r="FT420" s="128"/>
      <c r="FU420" s="128"/>
      <c r="FV420" s="128"/>
      <c r="FW420" s="128"/>
      <c r="FX420" s="128"/>
      <c r="FY420" s="128"/>
      <c r="FZ420" s="128"/>
      <c r="GA420" s="128"/>
      <c r="GB420" s="128"/>
      <c r="GC420" s="128"/>
      <c r="GD420" s="128"/>
      <c r="GE420" s="128"/>
      <c r="GF420" s="128"/>
      <c r="GG420" s="128"/>
      <c r="GH420" s="128"/>
      <c r="GI420" s="128"/>
      <c r="GJ420" s="128"/>
      <c r="GK420" s="128"/>
      <c r="GL420" s="128"/>
      <c r="GM420" s="128"/>
      <c r="GN420" s="128"/>
      <c r="GO420" s="128"/>
      <c r="GP420" s="128"/>
      <c r="GQ420" s="128"/>
      <c r="GR420" s="128"/>
      <c r="GS420" s="128"/>
      <c r="GT420" s="128"/>
      <c r="GU420" s="128"/>
      <c r="GV420" s="128"/>
      <c r="GW420" s="128"/>
      <c r="GX420" s="128"/>
      <c r="GY420" s="128"/>
      <c r="GZ420" s="128"/>
      <c r="HA420" s="128"/>
      <c r="HB420" s="128"/>
      <c r="HC420" s="128"/>
      <c r="HD420" s="128"/>
      <c r="HE420" s="128"/>
      <c r="HF420" s="128"/>
      <c r="HG420" s="128"/>
      <c r="HH420" s="128"/>
      <c r="HI420" s="128"/>
      <c r="HJ420" s="128"/>
      <c r="HK420" s="128"/>
      <c r="HL420" s="128"/>
      <c r="HM420" s="128"/>
      <c r="HN420" s="128"/>
      <c r="HO420" s="128"/>
      <c r="HP420" s="128"/>
      <c r="HQ420" s="128"/>
      <c r="HR420" s="128"/>
      <c r="HS420" s="128"/>
      <c r="HT420" s="128"/>
      <c r="HU420" s="128"/>
      <c r="HV420" s="128"/>
      <c r="HW420" s="128"/>
      <c r="HX420" s="128"/>
      <c r="HY420" s="128"/>
      <c r="HZ420" s="128"/>
      <c r="IA420" s="128"/>
      <c r="IB420" s="128"/>
      <c r="IC420" s="128"/>
      <c r="ID420" s="128"/>
      <c r="IE420" s="128"/>
      <c r="IF420" s="128"/>
      <c r="IG420" s="128"/>
      <c r="IH420" s="128"/>
      <c r="II420" s="128"/>
      <c r="IJ420" s="128"/>
      <c r="IK420" s="128"/>
      <c r="IL420" s="128"/>
      <c r="IM420" s="128"/>
      <c r="IN420" s="128"/>
      <c r="IO420" s="128"/>
      <c r="IP420" s="128"/>
      <c r="IQ420" s="128"/>
      <c r="IR420" s="128"/>
      <c r="IS420" s="128"/>
      <c r="IT420" s="128"/>
      <c r="IU420" s="128"/>
      <c r="IV420" s="128"/>
      <c r="IW420" s="128"/>
      <c r="IX420" s="128"/>
      <c r="IY420" s="128"/>
      <c r="IZ420" s="128"/>
      <c r="JA420" s="128"/>
      <c r="JB420" s="128"/>
      <c r="JC420" s="128"/>
      <c r="JD420" s="128"/>
      <c r="JE420" s="128"/>
      <c r="JF420" s="128"/>
      <c r="JG420" s="128"/>
      <c r="JH420" s="128"/>
      <c r="JI420" s="128"/>
      <c r="JJ420" s="128"/>
      <c r="JK420" s="128"/>
      <c r="JL420" s="128"/>
      <c r="JM420" s="128"/>
      <c r="JN420" s="128"/>
      <c r="JO420" s="128"/>
      <c r="JP420" s="128"/>
      <c r="JQ420" s="128"/>
      <c r="JR420" s="128"/>
      <c r="JS420" s="128"/>
      <c r="JT420" s="128"/>
      <c r="JU420" s="128"/>
      <c r="JV420" s="128"/>
      <c r="JW420" s="128"/>
      <c r="JX420" s="128"/>
      <c r="JY420" s="128"/>
      <c r="JZ420" s="128"/>
      <c r="KA420" s="128"/>
      <c r="KB420" s="128"/>
      <c r="KC420" s="128"/>
      <c r="KD420" s="128"/>
      <c r="KE420" s="128"/>
      <c r="KF420" s="128"/>
      <c r="KG420" s="128"/>
      <c r="KH420" s="128"/>
      <c r="KI420" s="128"/>
      <c r="KJ420" s="128"/>
      <c r="KK420" s="128"/>
      <c r="KL420" s="128"/>
      <c r="KM420" s="128"/>
      <c r="KN420" s="128"/>
      <c r="KO420" s="128"/>
      <c r="KP420" s="128"/>
      <c r="KQ420" s="128"/>
      <c r="KR420" s="128"/>
      <c r="KS420" s="128"/>
      <c r="KT420" s="128"/>
      <c r="KU420" s="128"/>
      <c r="KV420" s="128"/>
      <c r="KW420" s="128"/>
      <c r="KX420" s="128"/>
      <c r="KY420" s="128"/>
      <c r="KZ420" s="128"/>
      <c r="LA420" s="128"/>
      <c r="LB420" s="128"/>
      <c r="LC420" s="128"/>
      <c r="LD420" s="128"/>
      <c r="LE420" s="128"/>
      <c r="LF420" s="128"/>
      <c r="LG420" s="128"/>
      <c r="LH420" s="128"/>
      <c r="LI420" s="128"/>
      <c r="LJ420" s="128"/>
      <c r="LK420" s="128"/>
      <c r="LL420" s="128"/>
      <c r="LM420" s="128"/>
      <c r="LN420" s="128"/>
      <c r="LO420" s="128"/>
      <c r="LP420" s="128"/>
      <c r="LQ420" s="128"/>
      <c r="LR420" s="128"/>
      <c r="LS420" s="128"/>
      <c r="LT420" s="128"/>
      <c r="LU420" s="128"/>
      <c r="LV420" s="128"/>
      <c r="LW420" s="128"/>
      <c r="LX420" s="128"/>
      <c r="LY420" s="128"/>
      <c r="LZ420" s="128"/>
      <c r="MA420" s="128"/>
      <c r="MB420" s="128"/>
      <c r="MC420" s="128"/>
      <c r="MD420" s="128"/>
      <c r="ME420" s="128"/>
      <c r="MF420" s="128"/>
      <c r="MG420" s="128"/>
      <c r="MH420" s="128"/>
      <c r="MI420" s="128"/>
      <c r="MJ420" s="128"/>
      <c r="MK420" s="128"/>
      <c r="ML420" s="128"/>
      <c r="MM420" s="128"/>
      <c r="MN420" s="128"/>
      <c r="MO420" s="128"/>
      <c r="MP420" s="128"/>
      <c r="MQ420" s="128"/>
      <c r="MR420" s="128"/>
      <c r="MS420" s="128"/>
      <c r="MT420" s="128"/>
      <c r="MU420" s="128"/>
      <c r="MV420" s="128"/>
      <c r="MW420" s="128"/>
      <c r="MX420" s="128"/>
      <c r="MY420" s="128"/>
      <c r="MZ420" s="128"/>
      <c r="NA420" s="128"/>
      <c r="NB420" s="128"/>
      <c r="NC420" s="128"/>
      <c r="ND420" s="128"/>
      <c r="NE420" s="128"/>
      <c r="NF420" s="128"/>
      <c r="NG420" s="128"/>
      <c r="NH420" s="128"/>
      <c r="NI420" s="128"/>
      <c r="NJ420" s="128"/>
      <c r="NK420" s="128"/>
      <c r="NL420" s="128"/>
      <c r="NM420" s="128"/>
      <c r="NN420" s="128"/>
      <c r="NO420" s="128"/>
      <c r="NP420" s="128"/>
      <c r="NQ420" s="128"/>
      <c r="NR420" s="128"/>
      <c r="NS420" s="128"/>
      <c r="NT420" s="128"/>
      <c r="NU420" s="128"/>
      <c r="NV420" s="128"/>
      <c r="NW420" s="128"/>
      <c r="NX420" s="128"/>
      <c r="NY420" s="128"/>
      <c r="NZ420" s="128"/>
      <c r="OA420" s="128"/>
      <c r="OB420" s="128"/>
      <c r="OC420" s="128"/>
      <c r="OD420" s="128"/>
      <c r="OE420" s="128"/>
      <c r="OF420" s="128"/>
      <c r="OG420" s="128"/>
      <c r="OH420" s="128"/>
      <c r="OI420" s="128"/>
      <c r="OJ420" s="128"/>
      <c r="OK420" s="128"/>
      <c r="OL420" s="128"/>
      <c r="OM420" s="128"/>
      <c r="ON420" s="128"/>
      <c r="OO420" s="128"/>
      <c r="OP420" s="128"/>
      <c r="OQ420" s="128"/>
      <c r="OR420" s="128"/>
      <c r="OS420" s="128"/>
      <c r="OT420" s="128"/>
      <c r="OU420" s="128"/>
      <c r="OV420" s="128"/>
      <c r="OW420" s="128"/>
      <c r="OX420" s="128"/>
      <c r="OY420" s="128"/>
      <c r="OZ420" s="128"/>
      <c r="PA420" s="128"/>
      <c r="PB420" s="128"/>
      <c r="PC420" s="128"/>
      <c r="PD420" s="128"/>
      <c r="PE420" s="128"/>
      <c r="PF420" s="128"/>
      <c r="PG420" s="128"/>
      <c r="PH420" s="128"/>
      <c r="PI420" s="128"/>
      <c r="PJ420" s="128"/>
      <c r="PK420" s="128"/>
      <c r="PL420" s="128"/>
      <c r="PM420" s="128"/>
      <c r="PN420" s="128"/>
      <c r="PO420" s="128"/>
      <c r="PP420" s="128"/>
      <c r="PQ420" s="128"/>
      <c r="PR420" s="128"/>
      <c r="PS420" s="128"/>
      <c r="PT420" s="128"/>
      <c r="PU420" s="128"/>
      <c r="PV420" s="128"/>
      <c r="PW420" s="128"/>
      <c r="PX420" s="128"/>
      <c r="PY420" s="128"/>
      <c r="PZ420" s="128"/>
      <c r="QA420" s="128"/>
      <c r="QB420" s="128"/>
      <c r="QC420" s="128"/>
      <c r="QD420" s="128"/>
      <c r="QE420" s="128"/>
      <c r="QF420" s="128"/>
      <c r="QG420" s="128"/>
      <c r="QH420" s="128"/>
      <c r="QI420" s="128"/>
      <c r="QJ420" s="128"/>
      <c r="QK420" s="128"/>
      <c r="QL420" s="128"/>
      <c r="QM420" s="128"/>
      <c r="QN420" s="128"/>
      <c r="QO420" s="128"/>
      <c r="QP420" s="128"/>
      <c r="QQ420" s="128"/>
      <c r="QR420" s="128"/>
      <c r="QS420" s="128"/>
      <c r="QT420" s="128"/>
      <c r="QU420" s="128"/>
      <c r="QV420" s="128"/>
      <c r="QW420" s="128"/>
      <c r="QX420" s="128"/>
      <c r="QY420" s="128"/>
      <c r="QZ420" s="128"/>
      <c r="RA420" s="128"/>
      <c r="RB420" s="128"/>
      <c r="RC420" s="128"/>
      <c r="RD420" s="128"/>
      <c r="RE420" s="128"/>
      <c r="RF420" s="128"/>
      <c r="RG420" s="128"/>
      <c r="RH420" s="128"/>
      <c r="RI420" s="128"/>
      <c r="RJ420" s="128"/>
      <c r="RK420" s="128"/>
      <c r="RL420" s="128"/>
      <c r="RM420" s="128"/>
      <c r="RN420" s="128"/>
      <c r="RO420" s="128"/>
      <c r="RP420" s="128"/>
      <c r="RQ420" s="128"/>
      <c r="RR420" s="128"/>
      <c r="RS420" s="128"/>
      <c r="RT420" s="128"/>
      <c r="RU420" s="128"/>
      <c r="RV420" s="128"/>
      <c r="RW420" s="128"/>
      <c r="RX420" s="128"/>
      <c r="RY420" s="128"/>
      <c r="RZ420" s="128"/>
      <c r="SA420" s="128"/>
      <c r="SB420" s="128"/>
      <c r="SC420" s="128"/>
      <c r="SD420" s="128"/>
      <c r="SE420" s="128"/>
      <c r="SF420" s="128"/>
      <c r="SG420" s="128"/>
      <c r="SH420" s="128"/>
      <c r="SI420" s="128"/>
      <c r="SJ420" s="128"/>
      <c r="SK420" s="128"/>
      <c r="SL420" s="128"/>
      <c r="SM420" s="128"/>
      <c r="SN420" s="128"/>
      <c r="SO420" s="128"/>
      <c r="SP420" s="128"/>
      <c r="SQ420" s="128"/>
      <c r="SR420" s="128"/>
      <c r="SS420" s="128"/>
      <c r="ST420" s="128"/>
      <c r="SU420" s="128"/>
      <c r="SV420" s="128"/>
      <c r="SW420" s="128"/>
      <c r="SX420" s="128"/>
      <c r="SY420" s="128"/>
      <c r="SZ420" s="128"/>
      <c r="TA420" s="128"/>
      <c r="TB420" s="128"/>
      <c r="TC420" s="128"/>
      <c r="TD420" s="128"/>
      <c r="TE420" s="128"/>
      <c r="TF420" s="128"/>
      <c r="TG420" s="128"/>
      <c r="TH420" s="128"/>
      <c r="TI420" s="128"/>
      <c r="TJ420" s="128"/>
      <c r="TK420" s="128"/>
      <c r="TL420" s="128"/>
      <c r="TM420" s="128"/>
      <c r="TN420" s="128"/>
      <c r="TO420" s="128"/>
      <c r="TP420" s="128"/>
      <c r="TQ420" s="128"/>
      <c r="TR420" s="128"/>
      <c r="TS420" s="128"/>
      <c r="TT420" s="128"/>
      <c r="TU420" s="128"/>
      <c r="TV420" s="128"/>
      <c r="TW420" s="128"/>
      <c r="TX420" s="128"/>
      <c r="TY420" s="128"/>
      <c r="TZ420" s="128"/>
      <c r="UA420" s="128"/>
      <c r="UB420" s="128"/>
      <c r="UC420" s="128"/>
      <c r="UD420" s="128"/>
      <c r="UE420" s="128"/>
      <c r="UF420" s="128"/>
      <c r="UG420" s="128"/>
      <c r="UH420" s="128"/>
      <c r="UI420" s="128"/>
      <c r="UJ420" s="128"/>
      <c r="UK420" s="128"/>
      <c r="UL420" s="128"/>
      <c r="UM420" s="128"/>
      <c r="UN420" s="128"/>
      <c r="UO420" s="128"/>
      <c r="UP420" s="128"/>
      <c r="UQ420" s="128"/>
      <c r="UR420" s="128"/>
      <c r="US420" s="128"/>
      <c r="UT420" s="128"/>
      <c r="UU420" s="128"/>
      <c r="UV420" s="128"/>
      <c r="UW420" s="128"/>
      <c r="UX420" s="128"/>
      <c r="UY420" s="128"/>
      <c r="UZ420" s="128"/>
      <c r="VA420" s="128"/>
      <c r="VB420" s="128"/>
      <c r="VC420" s="128"/>
      <c r="VD420" s="128"/>
      <c r="VE420" s="128"/>
      <c r="VF420" s="128"/>
      <c r="VG420" s="128"/>
      <c r="VH420" s="128"/>
      <c r="VI420" s="128"/>
      <c r="VJ420" s="128"/>
      <c r="VK420" s="128"/>
      <c r="VL420" s="128"/>
      <c r="VM420" s="128"/>
      <c r="VN420" s="128"/>
      <c r="VO420" s="128"/>
      <c r="VP420" s="128"/>
      <c r="VQ420" s="128"/>
      <c r="VR420" s="128"/>
      <c r="VS420" s="128"/>
      <c r="VT420" s="128"/>
      <c r="VU420" s="128"/>
      <c r="VV420" s="128"/>
      <c r="VW420" s="128"/>
      <c r="VX420" s="128"/>
      <c r="VY420" s="128"/>
      <c r="VZ420" s="128"/>
      <c r="WA420" s="128"/>
      <c r="WB420" s="128"/>
      <c r="WC420" s="128"/>
      <c r="WD420" s="128"/>
      <c r="WE420" s="128"/>
      <c r="WF420" s="128"/>
      <c r="WG420" s="128"/>
      <c r="WH420" s="128"/>
      <c r="WI420" s="128"/>
      <c r="WJ420" s="128"/>
      <c r="WK420" s="128"/>
      <c r="WL420" s="128"/>
      <c r="WM420" s="128"/>
      <c r="WN420" s="128"/>
      <c r="WO420" s="128"/>
      <c r="WP420" s="128"/>
      <c r="WQ420" s="128"/>
      <c r="WR420" s="128"/>
      <c r="WS420" s="128"/>
      <c r="WT420" s="128"/>
      <c r="WU420" s="128"/>
      <c r="WV420" s="128"/>
      <c r="WW420" s="128"/>
      <c r="WX420" s="128"/>
      <c r="WY420" s="128"/>
      <c r="WZ420" s="128"/>
      <c r="XA420" s="128"/>
      <c r="XB420" s="128"/>
      <c r="XC420" s="128"/>
      <c r="XD420" s="128"/>
      <c r="XE420" s="128"/>
      <c r="XF420" s="128"/>
      <c r="XG420" s="128"/>
      <c r="XH420" s="128"/>
      <c r="XI420" s="128"/>
      <c r="XJ420" s="128"/>
      <c r="XK420" s="128"/>
      <c r="XL420" s="128"/>
      <c r="XM420" s="128"/>
      <c r="XN420" s="128"/>
      <c r="XO420" s="128"/>
      <c r="XP420" s="128"/>
      <c r="XQ420" s="128"/>
      <c r="XR420" s="128"/>
      <c r="XS420" s="128"/>
      <c r="XT420" s="128"/>
      <c r="XU420" s="128"/>
      <c r="XV420" s="128"/>
      <c r="XW420" s="128"/>
      <c r="XX420" s="128"/>
      <c r="XY420" s="128"/>
      <c r="XZ420" s="128"/>
      <c r="YA420" s="128"/>
      <c r="YB420" s="128"/>
      <c r="YC420" s="128"/>
      <c r="YD420" s="128"/>
      <c r="YE420" s="128"/>
      <c r="YF420" s="128"/>
      <c r="YG420" s="128"/>
      <c r="YH420" s="128"/>
      <c r="YI420" s="128"/>
      <c r="YJ420" s="128"/>
      <c r="YK420" s="128"/>
      <c r="YL420" s="128"/>
      <c r="YM420" s="128"/>
      <c r="YN420" s="128"/>
      <c r="YO420" s="128"/>
      <c r="YP420" s="128"/>
      <c r="YQ420" s="128"/>
      <c r="YR420" s="128"/>
      <c r="YS420" s="128"/>
      <c r="YT420" s="128"/>
      <c r="YU420" s="128"/>
      <c r="YV420" s="128"/>
      <c r="YW420" s="128"/>
      <c r="YX420" s="128"/>
      <c r="YY420" s="128"/>
      <c r="YZ420" s="128"/>
      <c r="ZA420" s="128"/>
      <c r="ZB420" s="128"/>
      <c r="ZC420" s="128"/>
      <c r="ZD420" s="128"/>
      <c r="ZE420" s="128"/>
      <c r="ZF420" s="128"/>
      <c r="ZG420" s="128"/>
      <c r="ZH420" s="128"/>
      <c r="ZI420" s="128"/>
      <c r="ZJ420" s="128"/>
      <c r="ZK420" s="128"/>
      <c r="ZL420" s="128"/>
      <c r="ZM420" s="128"/>
      <c r="ZN420" s="128"/>
      <c r="ZO420" s="128"/>
      <c r="ZP420" s="128"/>
      <c r="ZQ420" s="128"/>
      <c r="ZR420" s="128"/>
      <c r="ZS420" s="128"/>
      <c r="ZT420" s="128"/>
      <c r="ZU420" s="128"/>
      <c r="ZV420" s="128"/>
      <c r="ZW420" s="128"/>
      <c r="ZX420" s="128"/>
      <c r="ZY420" s="128"/>
      <c r="ZZ420" s="128"/>
      <c r="AAA420" s="128"/>
      <c r="AAB420" s="128"/>
      <c r="AAC420" s="128"/>
      <c r="AAD420" s="128"/>
      <c r="AAE420" s="128"/>
      <c r="AAF420" s="128"/>
      <c r="AAG420" s="128"/>
      <c r="AAH420" s="128"/>
      <c r="AAI420" s="128"/>
      <c r="AAJ420" s="128"/>
      <c r="AAK420" s="128"/>
      <c r="AAL420" s="128"/>
      <c r="AAM420" s="128"/>
      <c r="AAN420" s="128"/>
      <c r="AAO420" s="128"/>
      <c r="AAP420" s="128"/>
      <c r="AAQ420" s="128"/>
      <c r="AAR420" s="128"/>
      <c r="AAS420" s="128"/>
      <c r="AAT420" s="128"/>
      <c r="AAU420" s="128"/>
      <c r="AAV420" s="128"/>
      <c r="AAW420" s="128"/>
      <c r="AAX420" s="128"/>
      <c r="AAY420" s="128"/>
      <c r="AAZ420" s="128"/>
      <c r="ABA420" s="128"/>
      <c r="ABB420" s="128"/>
      <c r="ABC420" s="128"/>
      <c r="ABD420" s="128"/>
      <c r="ABE420" s="128"/>
      <c r="ABF420" s="128"/>
      <c r="ABG420" s="128"/>
      <c r="ABH420" s="128"/>
      <c r="ABI420" s="128"/>
      <c r="ABJ420" s="128"/>
      <c r="ABK420" s="128"/>
      <c r="ABL420" s="128"/>
      <c r="ABM420" s="128"/>
      <c r="ABN420" s="128"/>
      <c r="ABO420" s="128"/>
      <c r="ABP420" s="128"/>
      <c r="ABQ420" s="128"/>
      <c r="ABR420" s="128"/>
      <c r="ABS420" s="128"/>
      <c r="ABT420" s="128"/>
      <c r="ABU420" s="128"/>
      <c r="ABV420" s="128"/>
      <c r="ABW420" s="128"/>
      <c r="ABX420" s="128"/>
      <c r="ABY420" s="128"/>
      <c r="ABZ420" s="128"/>
      <c r="ACA420" s="128"/>
      <c r="ACB420" s="128"/>
      <c r="ACC420" s="128"/>
      <c r="ACD420" s="128"/>
      <c r="ACE420" s="128"/>
      <c r="ACF420" s="128"/>
      <c r="ACG420" s="128"/>
      <c r="ACH420" s="128"/>
      <c r="ACI420" s="128"/>
      <c r="ACJ420" s="128"/>
      <c r="ACK420" s="128"/>
      <c r="ACL420" s="128"/>
      <c r="ACM420" s="128"/>
      <c r="ACN420" s="128"/>
      <c r="ACO420" s="128"/>
      <c r="ACP420" s="128"/>
      <c r="ACQ420" s="128"/>
      <c r="ACR420" s="128"/>
      <c r="ACS420" s="128"/>
      <c r="ACT420" s="128"/>
      <c r="ACU420" s="128"/>
      <c r="ACV420" s="128"/>
      <c r="ACW420" s="128"/>
      <c r="ACX420" s="128"/>
      <c r="ACY420" s="128"/>
      <c r="ACZ420" s="128"/>
      <c r="ADA420" s="128"/>
      <c r="ADB420" s="128"/>
      <c r="ADC420" s="128"/>
      <c r="ADD420" s="128"/>
      <c r="ADE420" s="128"/>
      <c r="ADF420" s="128"/>
      <c r="ADG420" s="128"/>
      <c r="ADH420" s="128"/>
      <c r="ADI420" s="128"/>
      <c r="ADJ420" s="128"/>
      <c r="ADK420" s="128"/>
      <c r="ADL420" s="128"/>
      <c r="ADM420" s="128"/>
      <c r="ADN420" s="128"/>
      <c r="ADO420" s="128"/>
      <c r="ADP420" s="128"/>
      <c r="ADQ420" s="128"/>
      <c r="ADR420" s="128"/>
      <c r="ADS420" s="128"/>
      <c r="ADT420" s="128"/>
      <c r="ADU420" s="128"/>
      <c r="ADV420" s="128"/>
      <c r="ADW420" s="128"/>
      <c r="ADX420" s="128"/>
      <c r="ADY420" s="128"/>
      <c r="ADZ420" s="128"/>
      <c r="AEA420" s="128"/>
      <c r="AEB420" s="128"/>
      <c r="AEC420" s="128"/>
      <c r="AED420" s="128"/>
      <c r="AEE420" s="128"/>
      <c r="AEF420" s="128"/>
      <c r="AEG420" s="128"/>
      <c r="AEH420" s="128"/>
      <c r="AEI420" s="128"/>
      <c r="AEJ420" s="128"/>
      <c r="AEK420" s="128"/>
      <c r="AEL420" s="128"/>
      <c r="AEM420" s="128"/>
      <c r="AEN420" s="128"/>
      <c r="AEO420" s="128"/>
      <c r="AEP420" s="128"/>
      <c r="AEQ420" s="128"/>
      <c r="AER420" s="128"/>
      <c r="AES420" s="128"/>
      <c r="AET420" s="128"/>
      <c r="AEU420" s="128"/>
      <c r="AEV420" s="128"/>
      <c r="AEW420" s="128"/>
      <c r="AEX420" s="128"/>
      <c r="AEY420" s="128"/>
      <c r="AEZ420" s="128"/>
      <c r="AFA420" s="128"/>
      <c r="AFB420" s="128"/>
      <c r="AFC420" s="128"/>
      <c r="AFD420" s="128"/>
      <c r="AFE420" s="128"/>
      <c r="AFF420" s="128"/>
      <c r="AFG420" s="128"/>
      <c r="AFH420" s="128"/>
      <c r="AFI420" s="128"/>
      <c r="AFJ420" s="128"/>
      <c r="AFK420" s="128"/>
      <c r="AFL420" s="128"/>
      <c r="AFM420" s="128"/>
      <c r="AFN420" s="128"/>
      <c r="AFO420" s="128"/>
      <c r="AFP420" s="128"/>
      <c r="AFQ420" s="128"/>
      <c r="AFR420" s="128"/>
      <c r="AFS420" s="128"/>
      <c r="AFT420" s="128"/>
      <c r="AFU420" s="128"/>
      <c r="AFV420" s="128"/>
      <c r="AFW420" s="128"/>
      <c r="AFX420" s="128"/>
      <c r="AFY420" s="128"/>
      <c r="AFZ420" s="128"/>
      <c r="AGA420" s="128"/>
      <c r="AGB420" s="128"/>
      <c r="AGC420" s="128"/>
      <c r="AGD420" s="128"/>
      <c r="AGE420" s="128"/>
      <c r="AGF420" s="128"/>
      <c r="AGG420" s="128"/>
      <c r="AGH420" s="128"/>
      <c r="AGI420" s="128"/>
      <c r="AGJ420" s="128"/>
      <c r="AGK420" s="128"/>
      <c r="AGL420" s="128"/>
      <c r="AGM420" s="128"/>
      <c r="AGN420" s="128"/>
      <c r="AGO420" s="128"/>
      <c r="AGP420" s="128"/>
      <c r="AGQ420" s="128"/>
      <c r="AGR420" s="128"/>
      <c r="AGS420" s="128"/>
      <c r="AGT420" s="128"/>
      <c r="AGU420" s="128"/>
      <c r="AGV420" s="128"/>
      <c r="AGW420" s="128"/>
      <c r="AGX420" s="128"/>
      <c r="AGY420" s="128"/>
      <c r="AGZ420" s="128"/>
      <c r="AHA420" s="128"/>
      <c r="AHB420" s="128"/>
      <c r="AHC420" s="128"/>
      <c r="AHD420" s="128"/>
      <c r="AHE420" s="128"/>
      <c r="AHF420" s="128"/>
      <c r="AHG420" s="128"/>
      <c r="AHH420" s="128"/>
      <c r="AHI420" s="128"/>
      <c r="AHJ420" s="128"/>
      <c r="AHK420" s="128"/>
      <c r="AHL420" s="128"/>
      <c r="AHM420" s="128"/>
      <c r="AHN420" s="128"/>
      <c r="AHO420" s="128"/>
      <c r="AHP420" s="128"/>
      <c r="AHQ420" s="128"/>
      <c r="AHR420" s="128"/>
      <c r="AHS420" s="128"/>
      <c r="AHT420" s="128"/>
      <c r="AHU420" s="128"/>
      <c r="AHV420" s="128"/>
      <c r="AHW420" s="128"/>
      <c r="AHX420" s="128"/>
      <c r="AHY420" s="128"/>
      <c r="AHZ420" s="128"/>
      <c r="AIA420" s="128"/>
      <c r="AIB420" s="128"/>
      <c r="AIC420" s="128"/>
      <c r="AID420" s="128"/>
      <c r="AIE420" s="128"/>
      <c r="AIF420" s="128"/>
      <c r="AIG420" s="128"/>
      <c r="AIH420" s="128"/>
      <c r="AII420" s="128"/>
      <c r="AIJ420" s="128"/>
      <c r="AIK420" s="128"/>
      <c r="AIL420" s="128"/>
      <c r="AIM420" s="128"/>
      <c r="AIN420" s="128"/>
      <c r="AIO420" s="128"/>
      <c r="AIP420" s="128"/>
      <c r="AIQ420" s="128"/>
      <c r="AIR420" s="128"/>
      <c r="AIS420" s="128"/>
      <c r="AIT420" s="128"/>
      <c r="AIU420" s="128"/>
      <c r="AIV420" s="128"/>
      <c r="AIW420" s="128"/>
      <c r="AIX420" s="128"/>
      <c r="AIY420" s="128"/>
      <c r="AIZ420" s="128"/>
      <c r="AJA420" s="128"/>
      <c r="AJB420" s="128"/>
      <c r="AJC420" s="128"/>
      <c r="AJD420" s="128"/>
      <c r="AJE420" s="128"/>
      <c r="AJF420" s="128"/>
      <c r="AJG420" s="128"/>
      <c r="AJH420" s="128"/>
      <c r="AJI420" s="128"/>
      <c r="AJJ420" s="128"/>
      <c r="AJK420" s="128"/>
      <c r="AJL420" s="128"/>
      <c r="AJM420" s="128"/>
      <c r="AJN420" s="128"/>
      <c r="AJO420" s="128"/>
      <c r="AJP420" s="128"/>
      <c r="AJQ420" s="128"/>
      <c r="AJR420" s="128"/>
      <c r="AJS420" s="128"/>
      <c r="AJT420" s="128"/>
      <c r="AJU420" s="128"/>
      <c r="AJV420" s="128"/>
      <c r="AJW420" s="128"/>
      <c r="AJX420" s="128"/>
      <c r="AJY420" s="128"/>
      <c r="AJZ420" s="128"/>
      <c r="AKA420" s="128"/>
      <c r="AKB420" s="128"/>
      <c r="AKC420" s="128"/>
      <c r="AKD420" s="128"/>
      <c r="AKE420" s="128"/>
      <c r="AKF420" s="128"/>
      <c r="AKG420" s="128"/>
      <c r="AKH420" s="128"/>
      <c r="AKI420" s="128"/>
      <c r="AKJ420" s="128"/>
      <c r="AKK420" s="128"/>
      <c r="AKL420" s="128"/>
      <c r="AKM420" s="128"/>
      <c r="AKN420" s="128"/>
      <c r="AKO420" s="128"/>
      <c r="AKP420" s="128"/>
      <c r="AKQ420" s="128"/>
      <c r="AKR420" s="128"/>
      <c r="AKS420" s="128"/>
      <c r="AKT420" s="128"/>
      <c r="AKU420" s="128"/>
      <c r="AKV420" s="128"/>
      <c r="AKW420" s="128"/>
      <c r="AKX420" s="128"/>
      <c r="AKY420" s="128"/>
      <c r="AKZ420" s="128"/>
      <c r="ALA420" s="128"/>
      <c r="ALB420" s="128"/>
      <c r="ALC420" s="128"/>
      <c r="ALD420" s="128"/>
      <c r="ALE420" s="128"/>
      <c r="ALF420" s="128"/>
      <c r="ALG420" s="128"/>
      <c r="ALH420" s="128"/>
      <c r="ALI420" s="128"/>
      <c r="ALJ420" s="128"/>
      <c r="ALK420" s="128"/>
      <c r="ALL420" s="128"/>
      <c r="ALM420" s="128"/>
      <c r="ALN420" s="128"/>
      <c r="ALO420" s="128"/>
      <c r="ALP420" s="128"/>
      <c r="ALQ420" s="128"/>
      <c r="ALR420" s="128"/>
      <c r="ALS420" s="128"/>
      <c r="ALT420" s="128"/>
      <c r="ALU420" s="128"/>
      <c r="ALV420" s="128"/>
      <c r="ALW420" s="128"/>
      <c r="ALX420" s="128"/>
      <c r="ALY420" s="128"/>
      <c r="ALZ420" s="128"/>
      <c r="AMA420" s="128"/>
      <c r="AMB420" s="128"/>
      <c r="AMC420" s="128"/>
      <c r="AMD420" s="128"/>
      <c r="AME420" s="128"/>
      <c r="AMF420" s="128"/>
      <c r="AMG420" s="128"/>
      <c r="AMH420" s="128"/>
    </row>
    <row r="421" spans="1:1022" x14ac:dyDescent="0.3">
      <c r="A421" s="129" t="s">
        <v>155</v>
      </c>
      <c r="B421" s="128" t="s">
        <v>156</v>
      </c>
      <c r="C421" s="13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128"/>
      <c r="BG421" s="128"/>
      <c r="BH421" s="128"/>
      <c r="BI421" s="128"/>
      <c r="BJ421" s="128"/>
      <c r="BK421" s="128"/>
      <c r="BL421" s="128"/>
      <c r="BM421" s="128"/>
      <c r="BN421" s="128"/>
      <c r="BO421" s="128"/>
      <c r="BP421" s="128"/>
      <c r="BQ421" s="128"/>
      <c r="BR421" s="128"/>
      <c r="BS421" s="128"/>
      <c r="BT421" s="128"/>
      <c r="BU421" s="128"/>
      <c r="BV421" s="128"/>
      <c r="BW421" s="128"/>
      <c r="BX421" s="128"/>
      <c r="BY421" s="128"/>
      <c r="BZ421" s="128"/>
      <c r="CA421" s="128"/>
      <c r="CB421" s="128"/>
      <c r="CC421" s="128"/>
      <c r="CD421" s="128"/>
      <c r="CE421" s="128"/>
      <c r="CF421" s="128"/>
      <c r="CG421" s="128"/>
      <c r="CH421" s="128"/>
      <c r="CI421" s="128"/>
      <c r="CJ421" s="128"/>
      <c r="CK421" s="128"/>
      <c r="CL421" s="128"/>
      <c r="CM421" s="128"/>
      <c r="CN421" s="128"/>
      <c r="CO421" s="128"/>
      <c r="CP421" s="128"/>
      <c r="CQ421" s="128"/>
      <c r="CR421" s="128"/>
      <c r="CS421" s="128"/>
      <c r="CT421" s="128"/>
      <c r="CU421" s="128"/>
      <c r="CV421" s="128"/>
      <c r="CW421" s="128"/>
      <c r="CX421" s="128"/>
      <c r="CY421" s="128"/>
      <c r="CZ421" s="128"/>
      <c r="DA421" s="128"/>
      <c r="DB421" s="128"/>
      <c r="DC421" s="128"/>
      <c r="DD421" s="128"/>
      <c r="DE421" s="128"/>
      <c r="DF421" s="128"/>
      <c r="DG421" s="128"/>
      <c r="DH421" s="128"/>
      <c r="DI421" s="128"/>
      <c r="DJ421" s="128"/>
      <c r="DK421" s="128"/>
      <c r="DL421" s="128"/>
      <c r="DM421" s="128"/>
      <c r="DN421" s="128"/>
      <c r="DO421" s="128"/>
      <c r="DP421" s="128"/>
      <c r="DQ421" s="128"/>
      <c r="DR421" s="128"/>
      <c r="DS421" s="128"/>
      <c r="DT421" s="128"/>
      <c r="DU421" s="128"/>
      <c r="DV421" s="128"/>
      <c r="DW421" s="128"/>
      <c r="DX421" s="128"/>
      <c r="DY421" s="128"/>
      <c r="DZ421" s="128"/>
      <c r="EA421" s="128"/>
      <c r="EB421" s="128"/>
      <c r="EC421" s="128"/>
      <c r="ED421" s="128"/>
      <c r="EE421" s="128"/>
      <c r="EF421" s="128"/>
      <c r="EG421" s="128"/>
      <c r="EH421" s="128"/>
      <c r="EI421" s="128"/>
      <c r="EJ421" s="128"/>
      <c r="EK421" s="128"/>
      <c r="EL421" s="128"/>
      <c r="EM421" s="128"/>
      <c r="EN421" s="128"/>
      <c r="EO421" s="128"/>
      <c r="EP421" s="128"/>
      <c r="EQ421" s="128"/>
      <c r="ER421" s="128"/>
      <c r="ES421" s="128"/>
      <c r="ET421" s="128"/>
      <c r="EU421" s="128"/>
      <c r="EV421" s="128"/>
      <c r="EW421" s="128"/>
      <c r="EX421" s="128"/>
      <c r="EY421" s="128"/>
      <c r="EZ421" s="128"/>
      <c r="FA421" s="128"/>
      <c r="FB421" s="128"/>
      <c r="FC421" s="128"/>
      <c r="FD421" s="128"/>
      <c r="FE421" s="128"/>
      <c r="FF421" s="128"/>
      <c r="FG421" s="128"/>
      <c r="FH421" s="128"/>
      <c r="FI421" s="128"/>
      <c r="FJ421" s="128"/>
      <c r="FK421" s="128"/>
      <c r="FL421" s="128"/>
      <c r="FM421" s="128"/>
      <c r="FN421" s="128"/>
      <c r="FO421" s="128"/>
      <c r="FP421" s="128"/>
      <c r="FQ421" s="128"/>
      <c r="FR421" s="128"/>
      <c r="FS421" s="128"/>
      <c r="FT421" s="128"/>
      <c r="FU421" s="128"/>
      <c r="FV421" s="128"/>
      <c r="FW421" s="128"/>
      <c r="FX421" s="128"/>
      <c r="FY421" s="128"/>
      <c r="FZ421" s="128"/>
      <c r="GA421" s="128"/>
      <c r="GB421" s="128"/>
      <c r="GC421" s="128"/>
      <c r="GD421" s="128"/>
      <c r="GE421" s="128"/>
      <c r="GF421" s="128"/>
      <c r="GG421" s="128"/>
      <c r="GH421" s="128"/>
      <c r="GI421" s="128"/>
      <c r="GJ421" s="128"/>
      <c r="GK421" s="128"/>
      <c r="GL421" s="128"/>
      <c r="GM421" s="128"/>
      <c r="GN421" s="128"/>
      <c r="GO421" s="128"/>
      <c r="GP421" s="128"/>
      <c r="GQ421" s="128"/>
      <c r="GR421" s="128"/>
      <c r="GS421" s="128"/>
      <c r="GT421" s="128"/>
      <c r="GU421" s="128"/>
      <c r="GV421" s="128"/>
      <c r="GW421" s="128"/>
      <c r="GX421" s="128"/>
      <c r="GY421" s="128"/>
      <c r="GZ421" s="128"/>
      <c r="HA421" s="128"/>
      <c r="HB421" s="128"/>
      <c r="HC421" s="128"/>
      <c r="HD421" s="128"/>
      <c r="HE421" s="128"/>
      <c r="HF421" s="128"/>
      <c r="HG421" s="128"/>
      <c r="HH421" s="128"/>
      <c r="HI421" s="128"/>
      <c r="HJ421" s="128"/>
      <c r="HK421" s="128"/>
      <c r="HL421" s="128"/>
      <c r="HM421" s="128"/>
      <c r="HN421" s="128"/>
      <c r="HO421" s="128"/>
      <c r="HP421" s="128"/>
      <c r="HQ421" s="128"/>
      <c r="HR421" s="128"/>
      <c r="HS421" s="128"/>
      <c r="HT421" s="128"/>
      <c r="HU421" s="128"/>
      <c r="HV421" s="128"/>
      <c r="HW421" s="128"/>
      <c r="HX421" s="128"/>
      <c r="HY421" s="128"/>
      <c r="HZ421" s="128"/>
      <c r="IA421" s="128"/>
      <c r="IB421" s="128"/>
      <c r="IC421" s="128"/>
      <c r="ID421" s="128"/>
      <c r="IE421" s="128"/>
      <c r="IF421" s="128"/>
      <c r="IG421" s="128"/>
      <c r="IH421" s="128"/>
      <c r="II421" s="128"/>
      <c r="IJ421" s="128"/>
      <c r="IK421" s="128"/>
      <c r="IL421" s="128"/>
      <c r="IM421" s="128"/>
      <c r="IN421" s="128"/>
      <c r="IO421" s="128"/>
      <c r="IP421" s="128"/>
      <c r="IQ421" s="128"/>
      <c r="IR421" s="128"/>
      <c r="IS421" s="128"/>
      <c r="IT421" s="128"/>
      <c r="IU421" s="128"/>
      <c r="IV421" s="128"/>
      <c r="IW421" s="128"/>
      <c r="IX421" s="128"/>
      <c r="IY421" s="128"/>
      <c r="IZ421" s="128"/>
      <c r="JA421" s="128"/>
      <c r="JB421" s="128"/>
      <c r="JC421" s="128"/>
      <c r="JD421" s="128"/>
      <c r="JE421" s="128"/>
      <c r="JF421" s="128"/>
      <c r="JG421" s="128"/>
      <c r="JH421" s="128"/>
      <c r="JI421" s="128"/>
      <c r="JJ421" s="128"/>
      <c r="JK421" s="128"/>
      <c r="JL421" s="128"/>
      <c r="JM421" s="128"/>
      <c r="JN421" s="128"/>
      <c r="JO421" s="128"/>
      <c r="JP421" s="128"/>
      <c r="JQ421" s="128"/>
      <c r="JR421" s="128"/>
      <c r="JS421" s="128"/>
      <c r="JT421" s="128"/>
      <c r="JU421" s="128"/>
      <c r="JV421" s="128"/>
      <c r="JW421" s="128"/>
      <c r="JX421" s="128"/>
      <c r="JY421" s="128"/>
      <c r="JZ421" s="128"/>
      <c r="KA421" s="128"/>
      <c r="KB421" s="128"/>
      <c r="KC421" s="128"/>
      <c r="KD421" s="128"/>
      <c r="KE421" s="128"/>
      <c r="KF421" s="128"/>
      <c r="KG421" s="128"/>
      <c r="KH421" s="128"/>
      <c r="KI421" s="128"/>
      <c r="KJ421" s="128"/>
      <c r="KK421" s="128"/>
      <c r="KL421" s="128"/>
      <c r="KM421" s="128"/>
      <c r="KN421" s="128"/>
      <c r="KO421" s="128"/>
      <c r="KP421" s="128"/>
      <c r="KQ421" s="128"/>
      <c r="KR421" s="128"/>
      <c r="KS421" s="128"/>
      <c r="KT421" s="128"/>
      <c r="KU421" s="128"/>
      <c r="KV421" s="128"/>
      <c r="KW421" s="128"/>
      <c r="KX421" s="128"/>
      <c r="KY421" s="128"/>
      <c r="KZ421" s="128"/>
      <c r="LA421" s="128"/>
      <c r="LB421" s="128"/>
      <c r="LC421" s="128"/>
      <c r="LD421" s="128"/>
      <c r="LE421" s="128"/>
      <c r="LF421" s="128"/>
      <c r="LG421" s="128"/>
      <c r="LH421" s="128"/>
      <c r="LI421" s="128"/>
      <c r="LJ421" s="128"/>
      <c r="LK421" s="128"/>
      <c r="LL421" s="128"/>
      <c r="LM421" s="128"/>
      <c r="LN421" s="128"/>
      <c r="LO421" s="128"/>
      <c r="LP421" s="128"/>
      <c r="LQ421" s="128"/>
      <c r="LR421" s="128"/>
      <c r="LS421" s="128"/>
      <c r="LT421" s="128"/>
      <c r="LU421" s="128"/>
      <c r="LV421" s="128"/>
      <c r="LW421" s="128"/>
      <c r="LX421" s="128"/>
      <c r="LY421" s="128"/>
      <c r="LZ421" s="128"/>
      <c r="MA421" s="128"/>
      <c r="MB421" s="128"/>
      <c r="MC421" s="128"/>
      <c r="MD421" s="128"/>
      <c r="ME421" s="128"/>
      <c r="MF421" s="128"/>
      <c r="MG421" s="128"/>
      <c r="MH421" s="128"/>
      <c r="MI421" s="128"/>
      <c r="MJ421" s="128"/>
      <c r="MK421" s="128"/>
      <c r="ML421" s="128"/>
      <c r="MM421" s="128"/>
      <c r="MN421" s="128"/>
      <c r="MO421" s="128"/>
      <c r="MP421" s="128"/>
      <c r="MQ421" s="128"/>
      <c r="MR421" s="128"/>
      <c r="MS421" s="128"/>
      <c r="MT421" s="128"/>
      <c r="MU421" s="128"/>
      <c r="MV421" s="128"/>
      <c r="MW421" s="128"/>
      <c r="MX421" s="128"/>
      <c r="MY421" s="128"/>
      <c r="MZ421" s="128"/>
      <c r="NA421" s="128"/>
      <c r="NB421" s="128"/>
      <c r="NC421" s="128"/>
      <c r="ND421" s="128"/>
      <c r="NE421" s="128"/>
      <c r="NF421" s="128"/>
      <c r="NG421" s="128"/>
      <c r="NH421" s="128"/>
      <c r="NI421" s="128"/>
      <c r="NJ421" s="128"/>
      <c r="NK421" s="128"/>
      <c r="NL421" s="128"/>
      <c r="NM421" s="128"/>
      <c r="NN421" s="128"/>
      <c r="NO421" s="128"/>
      <c r="NP421" s="128"/>
      <c r="NQ421" s="128"/>
      <c r="NR421" s="128"/>
      <c r="NS421" s="128"/>
      <c r="NT421" s="128"/>
      <c r="NU421" s="128"/>
      <c r="NV421" s="128"/>
      <c r="NW421" s="128"/>
      <c r="NX421" s="128"/>
      <c r="NY421" s="128"/>
      <c r="NZ421" s="128"/>
      <c r="OA421" s="128"/>
      <c r="OB421" s="128"/>
      <c r="OC421" s="128"/>
      <c r="OD421" s="128"/>
      <c r="OE421" s="128"/>
      <c r="OF421" s="128"/>
      <c r="OG421" s="128"/>
      <c r="OH421" s="128"/>
      <c r="OI421" s="128"/>
      <c r="OJ421" s="128"/>
      <c r="OK421" s="128"/>
      <c r="OL421" s="128"/>
      <c r="OM421" s="128"/>
      <c r="ON421" s="128"/>
      <c r="OO421" s="128"/>
      <c r="OP421" s="128"/>
      <c r="OQ421" s="128"/>
      <c r="OR421" s="128"/>
      <c r="OS421" s="128"/>
      <c r="OT421" s="128"/>
      <c r="OU421" s="128"/>
      <c r="OV421" s="128"/>
      <c r="OW421" s="128"/>
      <c r="OX421" s="128"/>
      <c r="OY421" s="128"/>
      <c r="OZ421" s="128"/>
      <c r="PA421" s="128"/>
      <c r="PB421" s="128"/>
      <c r="PC421" s="128"/>
      <c r="PD421" s="128"/>
      <c r="PE421" s="128"/>
      <c r="PF421" s="128"/>
      <c r="PG421" s="128"/>
      <c r="PH421" s="128"/>
      <c r="PI421" s="128"/>
      <c r="PJ421" s="128"/>
      <c r="PK421" s="128"/>
      <c r="PL421" s="128"/>
      <c r="PM421" s="128"/>
      <c r="PN421" s="128"/>
      <c r="PO421" s="128"/>
      <c r="PP421" s="128"/>
      <c r="PQ421" s="128"/>
      <c r="PR421" s="128"/>
      <c r="PS421" s="128"/>
      <c r="PT421" s="128"/>
      <c r="PU421" s="128"/>
      <c r="PV421" s="128"/>
      <c r="PW421" s="128"/>
      <c r="PX421" s="128"/>
      <c r="PY421" s="128"/>
      <c r="PZ421" s="128"/>
      <c r="QA421" s="128"/>
      <c r="QB421" s="128"/>
      <c r="QC421" s="128"/>
      <c r="QD421" s="128"/>
      <c r="QE421" s="128"/>
      <c r="QF421" s="128"/>
      <c r="QG421" s="128"/>
      <c r="QH421" s="128"/>
      <c r="QI421" s="128"/>
      <c r="QJ421" s="128"/>
      <c r="QK421" s="128"/>
      <c r="QL421" s="128"/>
      <c r="QM421" s="128"/>
      <c r="QN421" s="128"/>
      <c r="QO421" s="128"/>
      <c r="QP421" s="128"/>
      <c r="QQ421" s="128"/>
      <c r="QR421" s="128"/>
      <c r="QS421" s="128"/>
      <c r="QT421" s="128"/>
      <c r="QU421" s="128"/>
      <c r="QV421" s="128"/>
      <c r="QW421" s="128"/>
      <c r="QX421" s="128"/>
      <c r="QY421" s="128"/>
      <c r="QZ421" s="128"/>
      <c r="RA421" s="128"/>
      <c r="RB421" s="128"/>
      <c r="RC421" s="128"/>
      <c r="RD421" s="128"/>
      <c r="RE421" s="128"/>
      <c r="RF421" s="128"/>
      <c r="RG421" s="128"/>
      <c r="RH421" s="128"/>
      <c r="RI421" s="128"/>
      <c r="RJ421" s="128"/>
      <c r="RK421" s="128"/>
      <c r="RL421" s="128"/>
      <c r="RM421" s="128"/>
      <c r="RN421" s="128"/>
      <c r="RO421" s="128"/>
      <c r="RP421" s="128"/>
      <c r="RQ421" s="128"/>
      <c r="RR421" s="128"/>
      <c r="RS421" s="128"/>
      <c r="RT421" s="128"/>
      <c r="RU421" s="128"/>
      <c r="RV421" s="128"/>
      <c r="RW421" s="128"/>
      <c r="RX421" s="128"/>
      <c r="RY421" s="128"/>
      <c r="RZ421" s="128"/>
      <c r="SA421" s="128"/>
      <c r="SB421" s="128"/>
      <c r="SC421" s="128"/>
      <c r="SD421" s="128"/>
      <c r="SE421" s="128"/>
      <c r="SF421" s="128"/>
      <c r="SG421" s="128"/>
      <c r="SH421" s="128"/>
      <c r="SI421" s="128"/>
      <c r="SJ421" s="128"/>
      <c r="SK421" s="128"/>
      <c r="SL421" s="128"/>
      <c r="SM421" s="128"/>
      <c r="SN421" s="128"/>
      <c r="SO421" s="128"/>
      <c r="SP421" s="128"/>
      <c r="SQ421" s="128"/>
      <c r="SR421" s="128"/>
      <c r="SS421" s="128"/>
      <c r="ST421" s="128"/>
      <c r="SU421" s="128"/>
      <c r="SV421" s="128"/>
      <c r="SW421" s="128"/>
      <c r="SX421" s="128"/>
      <c r="SY421" s="128"/>
      <c r="SZ421" s="128"/>
      <c r="TA421" s="128"/>
      <c r="TB421" s="128"/>
      <c r="TC421" s="128"/>
      <c r="TD421" s="128"/>
      <c r="TE421" s="128"/>
      <c r="TF421" s="128"/>
      <c r="TG421" s="128"/>
      <c r="TH421" s="128"/>
      <c r="TI421" s="128"/>
      <c r="TJ421" s="128"/>
      <c r="TK421" s="128"/>
      <c r="TL421" s="128"/>
      <c r="TM421" s="128"/>
      <c r="TN421" s="128"/>
      <c r="TO421" s="128"/>
      <c r="TP421" s="128"/>
      <c r="TQ421" s="128"/>
      <c r="TR421" s="128"/>
      <c r="TS421" s="128"/>
      <c r="TT421" s="128"/>
      <c r="TU421" s="128"/>
      <c r="TV421" s="128"/>
      <c r="TW421" s="128"/>
      <c r="TX421" s="128"/>
      <c r="TY421" s="128"/>
      <c r="TZ421" s="128"/>
      <c r="UA421" s="128"/>
      <c r="UB421" s="128"/>
      <c r="UC421" s="128"/>
      <c r="UD421" s="128"/>
      <c r="UE421" s="128"/>
      <c r="UF421" s="128"/>
      <c r="UG421" s="128"/>
      <c r="UH421" s="128"/>
      <c r="UI421" s="128"/>
      <c r="UJ421" s="128"/>
      <c r="UK421" s="128"/>
      <c r="UL421" s="128"/>
      <c r="UM421" s="128"/>
      <c r="UN421" s="128"/>
      <c r="UO421" s="128"/>
      <c r="UP421" s="128"/>
      <c r="UQ421" s="128"/>
      <c r="UR421" s="128"/>
      <c r="US421" s="128"/>
      <c r="UT421" s="128"/>
      <c r="UU421" s="128"/>
      <c r="UV421" s="128"/>
      <c r="UW421" s="128"/>
      <c r="UX421" s="128"/>
      <c r="UY421" s="128"/>
      <c r="UZ421" s="128"/>
      <c r="VA421" s="128"/>
      <c r="VB421" s="128"/>
      <c r="VC421" s="128"/>
      <c r="VD421" s="128"/>
      <c r="VE421" s="128"/>
      <c r="VF421" s="128"/>
      <c r="VG421" s="128"/>
      <c r="VH421" s="128"/>
      <c r="VI421" s="128"/>
      <c r="VJ421" s="128"/>
      <c r="VK421" s="128"/>
      <c r="VL421" s="128"/>
      <c r="VM421" s="128"/>
      <c r="VN421" s="128"/>
      <c r="VO421" s="128"/>
      <c r="VP421" s="128"/>
      <c r="VQ421" s="128"/>
      <c r="VR421" s="128"/>
      <c r="VS421" s="128"/>
      <c r="VT421" s="128"/>
      <c r="VU421" s="128"/>
      <c r="VV421" s="128"/>
      <c r="VW421" s="128"/>
      <c r="VX421" s="128"/>
      <c r="VY421" s="128"/>
      <c r="VZ421" s="128"/>
      <c r="WA421" s="128"/>
      <c r="WB421" s="128"/>
      <c r="WC421" s="128"/>
      <c r="WD421" s="128"/>
      <c r="WE421" s="128"/>
      <c r="WF421" s="128"/>
      <c r="WG421" s="128"/>
      <c r="WH421" s="128"/>
      <c r="WI421" s="128"/>
      <c r="WJ421" s="128"/>
      <c r="WK421" s="128"/>
      <c r="WL421" s="128"/>
      <c r="WM421" s="128"/>
      <c r="WN421" s="128"/>
      <c r="WO421" s="128"/>
      <c r="WP421" s="128"/>
      <c r="WQ421" s="128"/>
      <c r="WR421" s="128"/>
      <c r="WS421" s="128"/>
      <c r="WT421" s="128"/>
      <c r="WU421" s="128"/>
      <c r="WV421" s="128"/>
      <c r="WW421" s="128"/>
      <c r="WX421" s="128"/>
      <c r="WY421" s="128"/>
      <c r="WZ421" s="128"/>
      <c r="XA421" s="128"/>
      <c r="XB421" s="128"/>
      <c r="XC421" s="128"/>
      <c r="XD421" s="128"/>
      <c r="XE421" s="128"/>
      <c r="XF421" s="128"/>
      <c r="XG421" s="128"/>
      <c r="XH421" s="128"/>
      <c r="XI421" s="128"/>
      <c r="XJ421" s="128"/>
      <c r="XK421" s="128"/>
      <c r="XL421" s="128"/>
      <c r="XM421" s="128"/>
      <c r="XN421" s="128"/>
      <c r="XO421" s="128"/>
      <c r="XP421" s="128"/>
      <c r="XQ421" s="128"/>
      <c r="XR421" s="128"/>
      <c r="XS421" s="128"/>
      <c r="XT421" s="128"/>
      <c r="XU421" s="128"/>
      <c r="XV421" s="128"/>
      <c r="XW421" s="128"/>
      <c r="XX421" s="128"/>
      <c r="XY421" s="128"/>
      <c r="XZ421" s="128"/>
      <c r="YA421" s="128"/>
      <c r="YB421" s="128"/>
      <c r="YC421" s="128"/>
      <c r="YD421" s="128"/>
      <c r="YE421" s="128"/>
      <c r="YF421" s="128"/>
      <c r="YG421" s="128"/>
      <c r="YH421" s="128"/>
      <c r="YI421" s="128"/>
      <c r="YJ421" s="128"/>
      <c r="YK421" s="128"/>
      <c r="YL421" s="128"/>
      <c r="YM421" s="128"/>
      <c r="YN421" s="128"/>
      <c r="YO421" s="128"/>
      <c r="YP421" s="128"/>
      <c r="YQ421" s="128"/>
      <c r="YR421" s="128"/>
      <c r="YS421" s="128"/>
      <c r="YT421" s="128"/>
      <c r="YU421" s="128"/>
      <c r="YV421" s="128"/>
      <c r="YW421" s="128"/>
      <c r="YX421" s="128"/>
      <c r="YY421" s="128"/>
      <c r="YZ421" s="128"/>
      <c r="ZA421" s="128"/>
      <c r="ZB421" s="128"/>
      <c r="ZC421" s="128"/>
      <c r="ZD421" s="128"/>
      <c r="ZE421" s="128"/>
      <c r="ZF421" s="128"/>
      <c r="ZG421" s="128"/>
      <c r="ZH421" s="128"/>
      <c r="ZI421" s="128"/>
      <c r="ZJ421" s="128"/>
      <c r="ZK421" s="128"/>
      <c r="ZL421" s="128"/>
      <c r="ZM421" s="128"/>
      <c r="ZN421" s="128"/>
      <c r="ZO421" s="128"/>
      <c r="ZP421" s="128"/>
      <c r="ZQ421" s="128"/>
      <c r="ZR421" s="128"/>
      <c r="ZS421" s="128"/>
      <c r="ZT421" s="128"/>
      <c r="ZU421" s="128"/>
      <c r="ZV421" s="128"/>
      <c r="ZW421" s="128"/>
      <c r="ZX421" s="128"/>
      <c r="ZY421" s="128"/>
      <c r="ZZ421" s="128"/>
      <c r="AAA421" s="128"/>
      <c r="AAB421" s="128"/>
      <c r="AAC421" s="128"/>
      <c r="AAD421" s="128"/>
      <c r="AAE421" s="128"/>
      <c r="AAF421" s="128"/>
      <c r="AAG421" s="128"/>
      <c r="AAH421" s="128"/>
      <c r="AAI421" s="128"/>
      <c r="AAJ421" s="128"/>
      <c r="AAK421" s="128"/>
      <c r="AAL421" s="128"/>
      <c r="AAM421" s="128"/>
      <c r="AAN421" s="128"/>
      <c r="AAO421" s="128"/>
      <c r="AAP421" s="128"/>
      <c r="AAQ421" s="128"/>
      <c r="AAR421" s="128"/>
      <c r="AAS421" s="128"/>
      <c r="AAT421" s="128"/>
      <c r="AAU421" s="128"/>
      <c r="AAV421" s="128"/>
      <c r="AAW421" s="128"/>
      <c r="AAX421" s="128"/>
      <c r="AAY421" s="128"/>
      <c r="AAZ421" s="128"/>
      <c r="ABA421" s="128"/>
      <c r="ABB421" s="128"/>
      <c r="ABC421" s="128"/>
      <c r="ABD421" s="128"/>
      <c r="ABE421" s="128"/>
      <c r="ABF421" s="128"/>
      <c r="ABG421" s="128"/>
      <c r="ABH421" s="128"/>
      <c r="ABI421" s="128"/>
      <c r="ABJ421" s="128"/>
      <c r="ABK421" s="128"/>
      <c r="ABL421" s="128"/>
      <c r="ABM421" s="128"/>
      <c r="ABN421" s="128"/>
      <c r="ABO421" s="128"/>
      <c r="ABP421" s="128"/>
      <c r="ABQ421" s="128"/>
      <c r="ABR421" s="128"/>
      <c r="ABS421" s="128"/>
      <c r="ABT421" s="128"/>
      <c r="ABU421" s="128"/>
      <c r="ABV421" s="128"/>
      <c r="ABW421" s="128"/>
      <c r="ABX421" s="128"/>
      <c r="ABY421" s="128"/>
      <c r="ABZ421" s="128"/>
      <c r="ACA421" s="128"/>
      <c r="ACB421" s="128"/>
      <c r="ACC421" s="128"/>
      <c r="ACD421" s="128"/>
      <c r="ACE421" s="128"/>
      <c r="ACF421" s="128"/>
      <c r="ACG421" s="128"/>
      <c r="ACH421" s="128"/>
      <c r="ACI421" s="128"/>
      <c r="ACJ421" s="128"/>
      <c r="ACK421" s="128"/>
      <c r="ACL421" s="128"/>
      <c r="ACM421" s="128"/>
      <c r="ACN421" s="128"/>
      <c r="ACO421" s="128"/>
      <c r="ACP421" s="128"/>
      <c r="ACQ421" s="128"/>
      <c r="ACR421" s="128"/>
      <c r="ACS421" s="128"/>
      <c r="ACT421" s="128"/>
      <c r="ACU421" s="128"/>
      <c r="ACV421" s="128"/>
      <c r="ACW421" s="128"/>
      <c r="ACX421" s="128"/>
      <c r="ACY421" s="128"/>
      <c r="ACZ421" s="128"/>
      <c r="ADA421" s="128"/>
      <c r="ADB421" s="128"/>
      <c r="ADC421" s="128"/>
      <c r="ADD421" s="128"/>
      <c r="ADE421" s="128"/>
      <c r="ADF421" s="128"/>
      <c r="ADG421" s="128"/>
      <c r="ADH421" s="128"/>
      <c r="ADI421" s="128"/>
      <c r="ADJ421" s="128"/>
      <c r="ADK421" s="128"/>
      <c r="ADL421" s="128"/>
      <c r="ADM421" s="128"/>
      <c r="ADN421" s="128"/>
      <c r="ADO421" s="128"/>
      <c r="ADP421" s="128"/>
      <c r="ADQ421" s="128"/>
      <c r="ADR421" s="128"/>
      <c r="ADS421" s="128"/>
      <c r="ADT421" s="128"/>
      <c r="ADU421" s="128"/>
      <c r="ADV421" s="128"/>
      <c r="ADW421" s="128"/>
      <c r="ADX421" s="128"/>
      <c r="ADY421" s="128"/>
      <c r="ADZ421" s="128"/>
      <c r="AEA421" s="128"/>
      <c r="AEB421" s="128"/>
      <c r="AEC421" s="128"/>
      <c r="AED421" s="128"/>
      <c r="AEE421" s="128"/>
      <c r="AEF421" s="128"/>
      <c r="AEG421" s="128"/>
      <c r="AEH421" s="128"/>
      <c r="AEI421" s="128"/>
      <c r="AEJ421" s="128"/>
      <c r="AEK421" s="128"/>
      <c r="AEL421" s="128"/>
      <c r="AEM421" s="128"/>
      <c r="AEN421" s="128"/>
      <c r="AEO421" s="128"/>
      <c r="AEP421" s="128"/>
      <c r="AEQ421" s="128"/>
      <c r="AER421" s="128"/>
      <c r="AES421" s="128"/>
      <c r="AET421" s="128"/>
      <c r="AEU421" s="128"/>
      <c r="AEV421" s="128"/>
      <c r="AEW421" s="128"/>
      <c r="AEX421" s="128"/>
      <c r="AEY421" s="128"/>
      <c r="AEZ421" s="128"/>
      <c r="AFA421" s="128"/>
      <c r="AFB421" s="128"/>
      <c r="AFC421" s="128"/>
      <c r="AFD421" s="128"/>
      <c r="AFE421" s="128"/>
      <c r="AFF421" s="128"/>
      <c r="AFG421" s="128"/>
      <c r="AFH421" s="128"/>
      <c r="AFI421" s="128"/>
      <c r="AFJ421" s="128"/>
      <c r="AFK421" s="128"/>
      <c r="AFL421" s="128"/>
      <c r="AFM421" s="128"/>
      <c r="AFN421" s="128"/>
      <c r="AFO421" s="128"/>
      <c r="AFP421" s="128"/>
      <c r="AFQ421" s="128"/>
      <c r="AFR421" s="128"/>
      <c r="AFS421" s="128"/>
      <c r="AFT421" s="128"/>
      <c r="AFU421" s="128"/>
      <c r="AFV421" s="128"/>
      <c r="AFW421" s="128"/>
      <c r="AFX421" s="128"/>
      <c r="AFY421" s="128"/>
      <c r="AFZ421" s="128"/>
      <c r="AGA421" s="128"/>
      <c r="AGB421" s="128"/>
      <c r="AGC421" s="128"/>
      <c r="AGD421" s="128"/>
      <c r="AGE421" s="128"/>
      <c r="AGF421" s="128"/>
      <c r="AGG421" s="128"/>
      <c r="AGH421" s="128"/>
      <c r="AGI421" s="128"/>
      <c r="AGJ421" s="128"/>
      <c r="AGK421" s="128"/>
      <c r="AGL421" s="128"/>
      <c r="AGM421" s="128"/>
      <c r="AGN421" s="128"/>
      <c r="AGO421" s="128"/>
      <c r="AGP421" s="128"/>
      <c r="AGQ421" s="128"/>
      <c r="AGR421" s="128"/>
      <c r="AGS421" s="128"/>
      <c r="AGT421" s="128"/>
      <c r="AGU421" s="128"/>
      <c r="AGV421" s="128"/>
      <c r="AGW421" s="128"/>
      <c r="AGX421" s="128"/>
      <c r="AGY421" s="128"/>
      <c r="AGZ421" s="128"/>
      <c r="AHA421" s="128"/>
      <c r="AHB421" s="128"/>
      <c r="AHC421" s="128"/>
      <c r="AHD421" s="128"/>
      <c r="AHE421" s="128"/>
      <c r="AHF421" s="128"/>
      <c r="AHG421" s="128"/>
      <c r="AHH421" s="128"/>
      <c r="AHI421" s="128"/>
      <c r="AHJ421" s="128"/>
      <c r="AHK421" s="128"/>
      <c r="AHL421" s="128"/>
      <c r="AHM421" s="128"/>
      <c r="AHN421" s="128"/>
      <c r="AHO421" s="128"/>
      <c r="AHP421" s="128"/>
      <c r="AHQ421" s="128"/>
      <c r="AHR421" s="128"/>
      <c r="AHS421" s="128"/>
      <c r="AHT421" s="128"/>
      <c r="AHU421" s="128"/>
      <c r="AHV421" s="128"/>
      <c r="AHW421" s="128"/>
      <c r="AHX421" s="128"/>
      <c r="AHY421" s="128"/>
      <c r="AHZ421" s="128"/>
      <c r="AIA421" s="128"/>
      <c r="AIB421" s="128"/>
      <c r="AIC421" s="128"/>
      <c r="AID421" s="128"/>
      <c r="AIE421" s="128"/>
      <c r="AIF421" s="128"/>
      <c r="AIG421" s="128"/>
      <c r="AIH421" s="128"/>
      <c r="AII421" s="128"/>
      <c r="AIJ421" s="128"/>
      <c r="AIK421" s="128"/>
      <c r="AIL421" s="128"/>
      <c r="AIM421" s="128"/>
      <c r="AIN421" s="128"/>
      <c r="AIO421" s="128"/>
      <c r="AIP421" s="128"/>
      <c r="AIQ421" s="128"/>
      <c r="AIR421" s="128"/>
      <c r="AIS421" s="128"/>
      <c r="AIT421" s="128"/>
      <c r="AIU421" s="128"/>
      <c r="AIV421" s="128"/>
      <c r="AIW421" s="128"/>
      <c r="AIX421" s="128"/>
      <c r="AIY421" s="128"/>
      <c r="AIZ421" s="128"/>
      <c r="AJA421" s="128"/>
      <c r="AJB421" s="128"/>
      <c r="AJC421" s="128"/>
      <c r="AJD421" s="128"/>
      <c r="AJE421" s="128"/>
      <c r="AJF421" s="128"/>
      <c r="AJG421" s="128"/>
      <c r="AJH421" s="128"/>
      <c r="AJI421" s="128"/>
      <c r="AJJ421" s="128"/>
      <c r="AJK421" s="128"/>
      <c r="AJL421" s="128"/>
      <c r="AJM421" s="128"/>
      <c r="AJN421" s="128"/>
      <c r="AJO421" s="128"/>
      <c r="AJP421" s="128"/>
      <c r="AJQ421" s="128"/>
      <c r="AJR421" s="128"/>
      <c r="AJS421" s="128"/>
      <c r="AJT421" s="128"/>
      <c r="AJU421" s="128"/>
      <c r="AJV421" s="128"/>
      <c r="AJW421" s="128"/>
      <c r="AJX421" s="128"/>
      <c r="AJY421" s="128"/>
      <c r="AJZ421" s="128"/>
      <c r="AKA421" s="128"/>
      <c r="AKB421" s="128"/>
      <c r="AKC421" s="128"/>
      <c r="AKD421" s="128"/>
      <c r="AKE421" s="128"/>
      <c r="AKF421" s="128"/>
      <c r="AKG421" s="128"/>
      <c r="AKH421" s="128"/>
      <c r="AKI421" s="128"/>
      <c r="AKJ421" s="128"/>
      <c r="AKK421" s="128"/>
      <c r="AKL421" s="128"/>
      <c r="AKM421" s="128"/>
      <c r="AKN421" s="128"/>
      <c r="AKO421" s="128"/>
      <c r="AKP421" s="128"/>
      <c r="AKQ421" s="128"/>
      <c r="AKR421" s="128"/>
      <c r="AKS421" s="128"/>
      <c r="AKT421" s="128"/>
      <c r="AKU421" s="128"/>
      <c r="AKV421" s="128"/>
      <c r="AKW421" s="128"/>
      <c r="AKX421" s="128"/>
      <c r="AKY421" s="128"/>
      <c r="AKZ421" s="128"/>
      <c r="ALA421" s="128"/>
      <c r="ALB421" s="128"/>
      <c r="ALC421" s="128"/>
      <c r="ALD421" s="128"/>
      <c r="ALE421" s="128"/>
      <c r="ALF421" s="128"/>
      <c r="ALG421" s="128"/>
      <c r="ALH421" s="128"/>
      <c r="ALI421" s="128"/>
      <c r="ALJ421" s="128"/>
      <c r="ALK421" s="128"/>
      <c r="ALL421" s="128"/>
      <c r="ALM421" s="128"/>
      <c r="ALN421" s="128"/>
      <c r="ALO421" s="128"/>
      <c r="ALP421" s="128"/>
      <c r="ALQ421" s="128"/>
      <c r="ALR421" s="128"/>
      <c r="ALS421" s="128"/>
      <c r="ALT421" s="128"/>
      <c r="ALU421" s="128"/>
      <c r="ALV421" s="128"/>
      <c r="ALW421" s="128"/>
      <c r="ALX421" s="128"/>
      <c r="ALY421" s="128"/>
      <c r="ALZ421" s="128"/>
      <c r="AMA421" s="128"/>
      <c r="AMB421" s="128"/>
      <c r="AMC421" s="128"/>
      <c r="AMD421" s="128"/>
      <c r="AME421" s="128"/>
      <c r="AMF421" s="128"/>
      <c r="AMG421" s="128"/>
      <c r="AMH421" s="128"/>
    </row>
    <row r="422" spans="1:1022" ht="15" customHeight="1" x14ac:dyDescent="0.3">
      <c r="A422" s="130" t="s">
        <v>19</v>
      </c>
      <c r="B422" s="157" t="s">
        <v>49</v>
      </c>
      <c r="C422" s="157"/>
      <c r="D422" s="176"/>
      <c r="E422" s="173"/>
      <c r="F422" s="177"/>
      <c r="G422" s="177"/>
      <c r="H422" s="176"/>
      <c r="I422" s="176"/>
      <c r="J422" s="178"/>
      <c r="K422" s="178"/>
      <c r="L422" s="178"/>
      <c r="M422" s="178"/>
      <c r="N422" s="178"/>
      <c r="O422" s="17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  <c r="BN422" s="128"/>
      <c r="BO422" s="128"/>
      <c r="BP422" s="128"/>
      <c r="BQ422" s="128"/>
      <c r="BR422" s="128"/>
      <c r="BS422" s="128"/>
      <c r="BT422" s="128"/>
      <c r="BU422" s="128"/>
      <c r="BV422" s="128"/>
      <c r="BW422" s="128"/>
      <c r="BX422" s="128"/>
      <c r="BY422" s="128"/>
      <c r="BZ422" s="128"/>
      <c r="CA422" s="128"/>
      <c r="CB422" s="128"/>
      <c r="CC422" s="128"/>
      <c r="CD422" s="128"/>
      <c r="CE422" s="128"/>
      <c r="CF422" s="128"/>
      <c r="CG422" s="128"/>
      <c r="CH422" s="128"/>
      <c r="CI422" s="128"/>
      <c r="CJ422" s="128"/>
      <c r="CK422" s="128"/>
      <c r="CL422" s="128"/>
      <c r="CM422" s="128"/>
      <c r="CN422" s="128"/>
      <c r="CO422" s="128"/>
      <c r="CP422" s="128"/>
      <c r="CQ422" s="128"/>
      <c r="CR422" s="128"/>
      <c r="CS422" s="128"/>
      <c r="CT422" s="128"/>
      <c r="CU422" s="128"/>
      <c r="CV422" s="128"/>
      <c r="CW422" s="128"/>
      <c r="CX422" s="128"/>
      <c r="CY422" s="128"/>
      <c r="CZ422" s="128"/>
      <c r="DA422" s="128"/>
      <c r="DB422" s="128"/>
      <c r="DC422" s="128"/>
      <c r="DD422" s="128"/>
      <c r="DE422" s="128"/>
      <c r="DF422" s="128"/>
      <c r="DG422" s="128"/>
      <c r="DH422" s="128"/>
      <c r="DI422" s="128"/>
      <c r="DJ422" s="128"/>
      <c r="DK422" s="128"/>
      <c r="DL422" s="128"/>
      <c r="DM422" s="128"/>
      <c r="DN422" s="128"/>
      <c r="DO422" s="128"/>
      <c r="DP422" s="128"/>
      <c r="DQ422" s="128"/>
      <c r="DR422" s="128"/>
      <c r="DS422" s="128"/>
      <c r="DT422" s="128"/>
      <c r="DU422" s="128"/>
      <c r="DV422" s="128"/>
      <c r="DW422" s="128"/>
      <c r="DX422" s="128"/>
      <c r="DY422" s="128"/>
      <c r="DZ422" s="128"/>
      <c r="EA422" s="128"/>
      <c r="EB422" s="128"/>
      <c r="EC422" s="128"/>
      <c r="ED422" s="128"/>
      <c r="EE422" s="128"/>
      <c r="EF422" s="128"/>
      <c r="EG422" s="128"/>
      <c r="EH422" s="128"/>
      <c r="EI422" s="128"/>
      <c r="EJ422" s="128"/>
      <c r="EK422" s="128"/>
      <c r="EL422" s="128"/>
      <c r="EM422" s="128"/>
      <c r="EN422" s="128"/>
      <c r="EO422" s="128"/>
      <c r="EP422" s="128"/>
      <c r="EQ422" s="128"/>
      <c r="ER422" s="128"/>
      <c r="ES422" s="128"/>
      <c r="ET422" s="128"/>
      <c r="EU422" s="128"/>
      <c r="EV422" s="128"/>
      <c r="EW422" s="128"/>
      <c r="EX422" s="128"/>
      <c r="EY422" s="128"/>
      <c r="EZ422" s="128"/>
      <c r="FA422" s="128"/>
      <c r="FB422" s="128"/>
      <c r="FC422" s="128"/>
      <c r="FD422" s="128"/>
      <c r="FE422" s="128"/>
      <c r="FF422" s="128"/>
      <c r="FG422" s="128"/>
      <c r="FH422" s="128"/>
      <c r="FI422" s="128"/>
      <c r="FJ422" s="128"/>
      <c r="FK422" s="128"/>
      <c r="FL422" s="128"/>
      <c r="FM422" s="128"/>
      <c r="FN422" s="128"/>
      <c r="FO422" s="128"/>
      <c r="FP422" s="128"/>
      <c r="FQ422" s="128"/>
      <c r="FR422" s="128"/>
      <c r="FS422" s="128"/>
      <c r="FT422" s="128"/>
      <c r="FU422" s="128"/>
      <c r="FV422" s="128"/>
      <c r="FW422" s="128"/>
      <c r="FX422" s="128"/>
      <c r="FY422" s="128"/>
      <c r="FZ422" s="128"/>
      <c r="GA422" s="128"/>
      <c r="GB422" s="128"/>
      <c r="GC422" s="128"/>
      <c r="GD422" s="128"/>
      <c r="GE422" s="128"/>
      <c r="GF422" s="128"/>
      <c r="GG422" s="128"/>
      <c r="GH422" s="128"/>
      <c r="GI422" s="128"/>
      <c r="GJ422" s="128"/>
      <c r="GK422" s="128"/>
      <c r="GL422" s="128"/>
      <c r="GM422" s="128"/>
      <c r="GN422" s="128"/>
      <c r="GO422" s="128"/>
      <c r="GP422" s="128"/>
      <c r="GQ422" s="128"/>
      <c r="GR422" s="128"/>
      <c r="GS422" s="128"/>
      <c r="GT422" s="128"/>
      <c r="GU422" s="128"/>
      <c r="GV422" s="128"/>
      <c r="GW422" s="128"/>
      <c r="GX422" s="128"/>
      <c r="GY422" s="128"/>
      <c r="GZ422" s="128"/>
      <c r="HA422" s="128"/>
      <c r="HB422" s="128"/>
      <c r="HC422" s="128"/>
      <c r="HD422" s="128"/>
      <c r="HE422" s="128"/>
      <c r="HF422" s="128"/>
      <c r="HG422" s="128"/>
      <c r="HH422" s="128"/>
      <c r="HI422" s="128"/>
      <c r="HJ422" s="128"/>
      <c r="HK422" s="128"/>
      <c r="HL422" s="128"/>
      <c r="HM422" s="128"/>
      <c r="HN422" s="128"/>
      <c r="HO422" s="128"/>
      <c r="HP422" s="128"/>
      <c r="HQ422" s="128"/>
      <c r="HR422" s="128"/>
      <c r="HS422" s="128"/>
      <c r="HT422" s="128"/>
      <c r="HU422" s="128"/>
      <c r="HV422" s="128"/>
      <c r="HW422" s="128"/>
      <c r="HX422" s="128"/>
      <c r="HY422" s="128"/>
      <c r="HZ422" s="128"/>
      <c r="IA422" s="128"/>
      <c r="IB422" s="128"/>
      <c r="IC422" s="128"/>
      <c r="ID422" s="128"/>
      <c r="IE422" s="128"/>
      <c r="IF422" s="128"/>
      <c r="IG422" s="128"/>
      <c r="IH422" s="128"/>
      <c r="II422" s="128"/>
      <c r="IJ422" s="128"/>
      <c r="IK422" s="128"/>
      <c r="IL422" s="128"/>
      <c r="IM422" s="128"/>
      <c r="IN422" s="128"/>
      <c r="IO422" s="128"/>
      <c r="IP422" s="128"/>
      <c r="IQ422" s="128"/>
      <c r="IR422" s="128"/>
      <c r="IS422" s="128"/>
      <c r="IT422" s="128"/>
      <c r="IU422" s="128"/>
      <c r="IV422" s="128"/>
      <c r="IW422" s="128"/>
      <c r="IX422" s="128"/>
      <c r="IY422" s="128"/>
      <c r="IZ422" s="128"/>
      <c r="JA422" s="128"/>
      <c r="JB422" s="128"/>
      <c r="JC422" s="128"/>
      <c r="JD422" s="128"/>
      <c r="JE422" s="128"/>
      <c r="JF422" s="128"/>
      <c r="JG422" s="128"/>
      <c r="JH422" s="128"/>
      <c r="JI422" s="128"/>
      <c r="JJ422" s="128"/>
      <c r="JK422" s="128"/>
      <c r="JL422" s="128"/>
      <c r="JM422" s="128"/>
      <c r="JN422" s="128"/>
      <c r="JO422" s="128"/>
      <c r="JP422" s="128"/>
      <c r="JQ422" s="128"/>
      <c r="JR422" s="128"/>
      <c r="JS422" s="128"/>
      <c r="JT422" s="128"/>
      <c r="JU422" s="128"/>
      <c r="JV422" s="128"/>
      <c r="JW422" s="128"/>
      <c r="JX422" s="128"/>
      <c r="JY422" s="128"/>
      <c r="JZ422" s="128"/>
      <c r="KA422" s="128"/>
      <c r="KB422" s="128"/>
      <c r="KC422" s="128"/>
      <c r="KD422" s="128"/>
      <c r="KE422" s="128"/>
      <c r="KF422" s="128"/>
      <c r="KG422" s="128"/>
      <c r="KH422" s="128"/>
      <c r="KI422" s="128"/>
      <c r="KJ422" s="128"/>
      <c r="KK422" s="128"/>
      <c r="KL422" s="128"/>
      <c r="KM422" s="128"/>
      <c r="KN422" s="128"/>
      <c r="KO422" s="128"/>
      <c r="KP422" s="128"/>
      <c r="KQ422" s="128"/>
      <c r="KR422" s="128"/>
      <c r="KS422" s="128"/>
      <c r="KT422" s="128"/>
      <c r="KU422" s="128"/>
      <c r="KV422" s="128"/>
      <c r="KW422" s="128"/>
      <c r="KX422" s="128"/>
      <c r="KY422" s="128"/>
      <c r="KZ422" s="128"/>
      <c r="LA422" s="128"/>
      <c r="LB422" s="128"/>
      <c r="LC422" s="128"/>
      <c r="LD422" s="128"/>
      <c r="LE422" s="128"/>
      <c r="LF422" s="128"/>
      <c r="LG422" s="128"/>
      <c r="LH422" s="128"/>
      <c r="LI422" s="128"/>
      <c r="LJ422" s="128"/>
      <c r="LK422" s="128"/>
      <c r="LL422" s="128"/>
      <c r="LM422" s="128"/>
      <c r="LN422" s="128"/>
      <c r="LO422" s="128"/>
      <c r="LP422" s="128"/>
      <c r="LQ422" s="128"/>
      <c r="LR422" s="128"/>
      <c r="LS422" s="128"/>
      <c r="LT422" s="128"/>
      <c r="LU422" s="128"/>
      <c r="LV422" s="128"/>
      <c r="LW422" s="128"/>
      <c r="LX422" s="128"/>
      <c r="LY422" s="128"/>
      <c r="LZ422" s="128"/>
      <c r="MA422" s="128"/>
      <c r="MB422" s="128"/>
      <c r="MC422" s="128"/>
      <c r="MD422" s="128"/>
      <c r="ME422" s="128"/>
      <c r="MF422" s="128"/>
      <c r="MG422" s="128"/>
      <c r="MH422" s="128"/>
      <c r="MI422" s="128"/>
      <c r="MJ422" s="128"/>
      <c r="MK422" s="128"/>
      <c r="ML422" s="128"/>
      <c r="MM422" s="128"/>
      <c r="MN422" s="128"/>
      <c r="MO422" s="128"/>
      <c r="MP422" s="128"/>
      <c r="MQ422" s="128"/>
      <c r="MR422" s="128"/>
      <c r="MS422" s="128"/>
      <c r="MT422" s="128"/>
      <c r="MU422" s="128"/>
      <c r="MV422" s="128"/>
      <c r="MW422" s="128"/>
      <c r="MX422" s="128"/>
      <c r="MY422" s="128"/>
      <c r="MZ422" s="128"/>
      <c r="NA422" s="128"/>
      <c r="NB422" s="128"/>
      <c r="NC422" s="128"/>
      <c r="ND422" s="128"/>
      <c r="NE422" s="128"/>
      <c r="NF422" s="128"/>
      <c r="NG422" s="128"/>
      <c r="NH422" s="128"/>
      <c r="NI422" s="128"/>
      <c r="NJ422" s="128"/>
      <c r="NK422" s="128"/>
      <c r="NL422" s="128"/>
      <c r="NM422" s="128"/>
      <c r="NN422" s="128"/>
      <c r="NO422" s="128"/>
      <c r="NP422" s="128"/>
      <c r="NQ422" s="128"/>
      <c r="NR422" s="128"/>
      <c r="NS422" s="128"/>
      <c r="NT422" s="128"/>
      <c r="NU422" s="128"/>
      <c r="NV422" s="128"/>
      <c r="NW422" s="128"/>
      <c r="NX422" s="128"/>
      <c r="NY422" s="128"/>
      <c r="NZ422" s="128"/>
      <c r="OA422" s="128"/>
      <c r="OB422" s="128"/>
      <c r="OC422" s="128"/>
      <c r="OD422" s="128"/>
      <c r="OE422" s="128"/>
      <c r="OF422" s="128"/>
      <c r="OG422" s="128"/>
      <c r="OH422" s="128"/>
      <c r="OI422" s="128"/>
      <c r="OJ422" s="128"/>
      <c r="OK422" s="128"/>
      <c r="OL422" s="128"/>
      <c r="OM422" s="128"/>
      <c r="ON422" s="128"/>
      <c r="OO422" s="128"/>
      <c r="OP422" s="128"/>
      <c r="OQ422" s="128"/>
      <c r="OR422" s="128"/>
      <c r="OS422" s="128"/>
      <c r="OT422" s="128"/>
      <c r="OU422" s="128"/>
      <c r="OV422" s="128"/>
      <c r="OW422" s="128"/>
      <c r="OX422" s="128"/>
      <c r="OY422" s="128"/>
      <c r="OZ422" s="128"/>
      <c r="PA422" s="128"/>
      <c r="PB422" s="128"/>
      <c r="PC422" s="128"/>
      <c r="PD422" s="128"/>
      <c r="PE422" s="128"/>
      <c r="PF422" s="128"/>
      <c r="PG422" s="128"/>
      <c r="PH422" s="128"/>
      <c r="PI422" s="128"/>
      <c r="PJ422" s="128"/>
      <c r="PK422" s="128"/>
      <c r="PL422" s="128"/>
      <c r="PM422" s="128"/>
      <c r="PN422" s="128"/>
      <c r="PO422" s="128"/>
      <c r="PP422" s="128"/>
      <c r="PQ422" s="128"/>
      <c r="PR422" s="128"/>
      <c r="PS422" s="128"/>
      <c r="PT422" s="128"/>
      <c r="PU422" s="128"/>
      <c r="PV422" s="128"/>
      <c r="PW422" s="128"/>
      <c r="PX422" s="128"/>
      <c r="PY422" s="128"/>
      <c r="PZ422" s="128"/>
      <c r="QA422" s="128"/>
      <c r="QB422" s="128"/>
      <c r="QC422" s="128"/>
      <c r="QD422" s="128"/>
      <c r="QE422" s="128"/>
      <c r="QF422" s="128"/>
      <c r="QG422" s="128"/>
      <c r="QH422" s="128"/>
      <c r="QI422" s="128"/>
      <c r="QJ422" s="128"/>
      <c r="QK422" s="128"/>
      <c r="QL422" s="128"/>
      <c r="QM422" s="128"/>
      <c r="QN422" s="128"/>
      <c r="QO422" s="128"/>
      <c r="QP422" s="128"/>
      <c r="QQ422" s="128"/>
      <c r="QR422" s="128"/>
      <c r="QS422" s="128"/>
      <c r="QT422" s="128"/>
      <c r="QU422" s="128"/>
      <c r="QV422" s="128"/>
      <c r="QW422" s="128"/>
      <c r="QX422" s="128"/>
      <c r="QY422" s="128"/>
      <c r="QZ422" s="128"/>
      <c r="RA422" s="128"/>
      <c r="RB422" s="128"/>
      <c r="RC422" s="128"/>
      <c r="RD422" s="128"/>
      <c r="RE422" s="128"/>
      <c r="RF422" s="128"/>
      <c r="RG422" s="128"/>
      <c r="RH422" s="128"/>
      <c r="RI422" s="128"/>
      <c r="RJ422" s="128"/>
      <c r="RK422" s="128"/>
      <c r="RL422" s="128"/>
      <c r="RM422" s="128"/>
      <c r="RN422" s="128"/>
      <c r="RO422" s="128"/>
      <c r="RP422" s="128"/>
      <c r="RQ422" s="128"/>
      <c r="RR422" s="128"/>
      <c r="RS422" s="128"/>
      <c r="RT422" s="128"/>
      <c r="RU422" s="128"/>
      <c r="RV422" s="128"/>
      <c r="RW422" s="128"/>
      <c r="RX422" s="128"/>
      <c r="RY422" s="128"/>
      <c r="RZ422" s="128"/>
      <c r="SA422" s="128"/>
      <c r="SB422" s="128"/>
      <c r="SC422" s="128"/>
      <c r="SD422" s="128"/>
      <c r="SE422" s="128"/>
      <c r="SF422" s="128"/>
      <c r="SG422" s="128"/>
      <c r="SH422" s="128"/>
      <c r="SI422" s="128"/>
      <c r="SJ422" s="128"/>
      <c r="SK422" s="128"/>
      <c r="SL422" s="128"/>
      <c r="SM422" s="128"/>
      <c r="SN422" s="128"/>
      <c r="SO422" s="128"/>
      <c r="SP422" s="128"/>
      <c r="SQ422" s="128"/>
      <c r="SR422" s="128"/>
      <c r="SS422" s="128"/>
      <c r="ST422" s="128"/>
      <c r="SU422" s="128"/>
      <c r="SV422" s="128"/>
      <c r="SW422" s="128"/>
      <c r="SX422" s="128"/>
      <c r="SY422" s="128"/>
      <c r="SZ422" s="128"/>
      <c r="TA422" s="128"/>
      <c r="TB422" s="128"/>
      <c r="TC422" s="128"/>
      <c r="TD422" s="128"/>
      <c r="TE422" s="128"/>
      <c r="TF422" s="128"/>
      <c r="TG422" s="128"/>
      <c r="TH422" s="128"/>
      <c r="TI422" s="128"/>
      <c r="TJ422" s="128"/>
      <c r="TK422" s="128"/>
      <c r="TL422" s="128"/>
      <c r="TM422" s="128"/>
      <c r="TN422" s="128"/>
      <c r="TO422" s="128"/>
      <c r="TP422" s="128"/>
      <c r="TQ422" s="128"/>
      <c r="TR422" s="128"/>
      <c r="TS422" s="128"/>
      <c r="TT422" s="128"/>
      <c r="TU422" s="128"/>
      <c r="TV422" s="128"/>
      <c r="TW422" s="128"/>
      <c r="TX422" s="128"/>
      <c r="TY422" s="128"/>
      <c r="TZ422" s="128"/>
      <c r="UA422" s="128"/>
      <c r="UB422" s="128"/>
      <c r="UC422" s="128"/>
      <c r="UD422" s="128"/>
      <c r="UE422" s="128"/>
      <c r="UF422" s="128"/>
      <c r="UG422" s="128"/>
      <c r="UH422" s="128"/>
      <c r="UI422" s="128"/>
      <c r="UJ422" s="128"/>
      <c r="UK422" s="128"/>
      <c r="UL422" s="128"/>
      <c r="UM422" s="128"/>
      <c r="UN422" s="128"/>
      <c r="UO422" s="128"/>
      <c r="UP422" s="128"/>
      <c r="UQ422" s="128"/>
      <c r="UR422" s="128"/>
      <c r="US422" s="128"/>
      <c r="UT422" s="128"/>
      <c r="UU422" s="128"/>
      <c r="UV422" s="128"/>
      <c r="UW422" s="128"/>
      <c r="UX422" s="128"/>
      <c r="UY422" s="128"/>
      <c r="UZ422" s="128"/>
      <c r="VA422" s="128"/>
      <c r="VB422" s="128"/>
      <c r="VC422" s="128"/>
      <c r="VD422" s="128"/>
      <c r="VE422" s="128"/>
      <c r="VF422" s="128"/>
      <c r="VG422" s="128"/>
      <c r="VH422" s="128"/>
      <c r="VI422" s="128"/>
      <c r="VJ422" s="128"/>
      <c r="VK422" s="128"/>
      <c r="VL422" s="128"/>
      <c r="VM422" s="128"/>
      <c r="VN422" s="128"/>
      <c r="VO422" s="128"/>
      <c r="VP422" s="128"/>
      <c r="VQ422" s="128"/>
      <c r="VR422" s="128"/>
      <c r="VS422" s="128"/>
      <c r="VT422" s="128"/>
      <c r="VU422" s="128"/>
      <c r="VV422" s="128"/>
      <c r="VW422" s="128"/>
      <c r="VX422" s="128"/>
      <c r="VY422" s="128"/>
      <c r="VZ422" s="128"/>
      <c r="WA422" s="128"/>
      <c r="WB422" s="128"/>
      <c r="WC422" s="128"/>
      <c r="WD422" s="128"/>
      <c r="WE422" s="128"/>
      <c r="WF422" s="128"/>
      <c r="WG422" s="128"/>
      <c r="WH422" s="128"/>
      <c r="WI422" s="128"/>
      <c r="WJ422" s="128"/>
      <c r="WK422" s="128"/>
      <c r="WL422" s="128"/>
      <c r="WM422" s="128"/>
      <c r="WN422" s="128"/>
      <c r="WO422" s="128"/>
      <c r="WP422" s="128"/>
      <c r="WQ422" s="128"/>
      <c r="WR422" s="128"/>
      <c r="WS422" s="128"/>
      <c r="WT422" s="128"/>
      <c r="WU422" s="128"/>
      <c r="WV422" s="128"/>
      <c r="WW422" s="128"/>
      <c r="WX422" s="128"/>
      <c r="WY422" s="128"/>
      <c r="WZ422" s="128"/>
      <c r="XA422" s="128"/>
      <c r="XB422" s="128"/>
      <c r="XC422" s="128"/>
      <c r="XD422" s="128"/>
      <c r="XE422" s="128"/>
      <c r="XF422" s="128"/>
      <c r="XG422" s="128"/>
      <c r="XH422" s="128"/>
      <c r="XI422" s="128"/>
      <c r="XJ422" s="128"/>
      <c r="XK422" s="128"/>
      <c r="XL422" s="128"/>
      <c r="XM422" s="128"/>
      <c r="XN422" s="128"/>
      <c r="XO422" s="128"/>
      <c r="XP422" s="128"/>
      <c r="XQ422" s="128"/>
      <c r="XR422" s="128"/>
      <c r="XS422" s="128"/>
      <c r="XT422" s="128"/>
      <c r="XU422" s="128"/>
      <c r="XV422" s="128"/>
      <c r="XW422" s="128"/>
      <c r="XX422" s="128"/>
      <c r="XY422" s="128"/>
      <c r="XZ422" s="128"/>
      <c r="YA422" s="128"/>
      <c r="YB422" s="128"/>
      <c r="YC422" s="128"/>
      <c r="YD422" s="128"/>
      <c r="YE422" s="128"/>
      <c r="YF422" s="128"/>
      <c r="YG422" s="128"/>
      <c r="YH422" s="128"/>
      <c r="YI422" s="128"/>
      <c r="YJ422" s="128"/>
      <c r="YK422" s="128"/>
      <c r="YL422" s="128"/>
      <c r="YM422" s="128"/>
      <c r="YN422" s="128"/>
      <c r="YO422" s="128"/>
      <c r="YP422" s="128"/>
      <c r="YQ422" s="128"/>
      <c r="YR422" s="128"/>
      <c r="YS422" s="128"/>
      <c r="YT422" s="128"/>
      <c r="YU422" s="128"/>
      <c r="YV422" s="128"/>
      <c r="YW422" s="128"/>
      <c r="YX422" s="128"/>
      <c r="YY422" s="128"/>
      <c r="YZ422" s="128"/>
      <c r="ZA422" s="128"/>
      <c r="ZB422" s="128"/>
      <c r="ZC422" s="128"/>
      <c r="ZD422" s="128"/>
      <c r="ZE422" s="128"/>
      <c r="ZF422" s="128"/>
      <c r="ZG422" s="128"/>
      <c r="ZH422" s="128"/>
      <c r="ZI422" s="128"/>
      <c r="ZJ422" s="128"/>
      <c r="ZK422" s="128"/>
      <c r="ZL422" s="128"/>
      <c r="ZM422" s="128"/>
      <c r="ZN422" s="128"/>
      <c r="ZO422" s="128"/>
      <c r="ZP422" s="128"/>
      <c r="ZQ422" s="128"/>
      <c r="ZR422" s="128"/>
      <c r="ZS422" s="128"/>
      <c r="ZT422" s="128"/>
      <c r="ZU422" s="128"/>
      <c r="ZV422" s="128"/>
      <c r="ZW422" s="128"/>
      <c r="ZX422" s="128"/>
      <c r="ZY422" s="128"/>
      <c r="ZZ422" s="128"/>
      <c r="AAA422" s="128"/>
      <c r="AAB422" s="128"/>
      <c r="AAC422" s="128"/>
      <c r="AAD422" s="128"/>
      <c r="AAE422" s="128"/>
      <c r="AAF422" s="128"/>
      <c r="AAG422" s="128"/>
      <c r="AAH422" s="128"/>
      <c r="AAI422" s="128"/>
      <c r="AAJ422" s="128"/>
      <c r="AAK422" s="128"/>
      <c r="AAL422" s="128"/>
      <c r="AAM422" s="128"/>
      <c r="AAN422" s="128"/>
      <c r="AAO422" s="128"/>
      <c r="AAP422" s="128"/>
      <c r="AAQ422" s="128"/>
      <c r="AAR422" s="128"/>
      <c r="AAS422" s="128"/>
      <c r="AAT422" s="128"/>
      <c r="AAU422" s="128"/>
      <c r="AAV422" s="128"/>
      <c r="AAW422" s="128"/>
      <c r="AAX422" s="128"/>
      <c r="AAY422" s="128"/>
      <c r="AAZ422" s="128"/>
      <c r="ABA422" s="128"/>
      <c r="ABB422" s="128"/>
      <c r="ABC422" s="128"/>
      <c r="ABD422" s="128"/>
      <c r="ABE422" s="128"/>
      <c r="ABF422" s="128"/>
      <c r="ABG422" s="128"/>
      <c r="ABH422" s="128"/>
      <c r="ABI422" s="128"/>
      <c r="ABJ422" s="128"/>
      <c r="ABK422" s="128"/>
      <c r="ABL422" s="128"/>
      <c r="ABM422" s="128"/>
      <c r="ABN422" s="128"/>
      <c r="ABO422" s="128"/>
      <c r="ABP422" s="128"/>
      <c r="ABQ422" s="128"/>
      <c r="ABR422" s="128"/>
      <c r="ABS422" s="128"/>
      <c r="ABT422" s="128"/>
      <c r="ABU422" s="128"/>
      <c r="ABV422" s="128"/>
      <c r="ABW422" s="128"/>
      <c r="ABX422" s="128"/>
      <c r="ABY422" s="128"/>
      <c r="ABZ422" s="128"/>
      <c r="ACA422" s="128"/>
      <c r="ACB422" s="128"/>
      <c r="ACC422" s="128"/>
      <c r="ACD422" s="128"/>
      <c r="ACE422" s="128"/>
      <c r="ACF422" s="128"/>
      <c r="ACG422" s="128"/>
      <c r="ACH422" s="128"/>
      <c r="ACI422" s="128"/>
      <c r="ACJ422" s="128"/>
      <c r="ACK422" s="128"/>
      <c r="ACL422" s="128"/>
      <c r="ACM422" s="128"/>
      <c r="ACN422" s="128"/>
      <c r="ACO422" s="128"/>
      <c r="ACP422" s="128"/>
      <c r="ACQ422" s="128"/>
      <c r="ACR422" s="128"/>
      <c r="ACS422" s="128"/>
      <c r="ACT422" s="128"/>
      <c r="ACU422" s="128"/>
      <c r="ACV422" s="128"/>
      <c r="ACW422" s="128"/>
      <c r="ACX422" s="128"/>
      <c r="ACY422" s="128"/>
      <c r="ACZ422" s="128"/>
      <c r="ADA422" s="128"/>
      <c r="ADB422" s="128"/>
      <c r="ADC422" s="128"/>
      <c r="ADD422" s="128"/>
      <c r="ADE422" s="128"/>
      <c r="ADF422" s="128"/>
      <c r="ADG422" s="128"/>
      <c r="ADH422" s="128"/>
      <c r="ADI422" s="128"/>
      <c r="ADJ422" s="128"/>
      <c r="ADK422" s="128"/>
      <c r="ADL422" s="128"/>
      <c r="ADM422" s="128"/>
      <c r="ADN422" s="128"/>
      <c r="ADO422" s="128"/>
      <c r="ADP422" s="128"/>
      <c r="ADQ422" s="128"/>
      <c r="ADR422" s="128"/>
      <c r="ADS422" s="128"/>
      <c r="ADT422" s="128"/>
      <c r="ADU422" s="128"/>
      <c r="ADV422" s="128"/>
      <c r="ADW422" s="128"/>
      <c r="ADX422" s="128"/>
      <c r="ADY422" s="128"/>
      <c r="ADZ422" s="128"/>
      <c r="AEA422" s="128"/>
      <c r="AEB422" s="128"/>
      <c r="AEC422" s="128"/>
      <c r="AED422" s="128"/>
      <c r="AEE422" s="128"/>
      <c r="AEF422" s="128"/>
      <c r="AEG422" s="128"/>
      <c r="AEH422" s="128"/>
      <c r="AEI422" s="128"/>
      <c r="AEJ422" s="128"/>
      <c r="AEK422" s="128"/>
      <c r="AEL422" s="128"/>
      <c r="AEM422" s="128"/>
      <c r="AEN422" s="128"/>
      <c r="AEO422" s="128"/>
      <c r="AEP422" s="128"/>
      <c r="AEQ422" s="128"/>
      <c r="AER422" s="128"/>
      <c r="AES422" s="128"/>
      <c r="AET422" s="128"/>
      <c r="AEU422" s="128"/>
      <c r="AEV422" s="128"/>
      <c r="AEW422" s="128"/>
      <c r="AEX422" s="128"/>
      <c r="AEY422" s="128"/>
      <c r="AEZ422" s="128"/>
      <c r="AFA422" s="128"/>
      <c r="AFB422" s="128"/>
      <c r="AFC422" s="128"/>
      <c r="AFD422" s="128"/>
      <c r="AFE422" s="128"/>
      <c r="AFF422" s="128"/>
      <c r="AFG422" s="128"/>
      <c r="AFH422" s="128"/>
      <c r="AFI422" s="128"/>
      <c r="AFJ422" s="128"/>
      <c r="AFK422" s="128"/>
      <c r="AFL422" s="128"/>
      <c r="AFM422" s="128"/>
      <c r="AFN422" s="128"/>
      <c r="AFO422" s="128"/>
      <c r="AFP422" s="128"/>
      <c r="AFQ422" s="128"/>
      <c r="AFR422" s="128"/>
      <c r="AFS422" s="128"/>
      <c r="AFT422" s="128"/>
      <c r="AFU422" s="128"/>
      <c r="AFV422" s="128"/>
      <c r="AFW422" s="128"/>
      <c r="AFX422" s="128"/>
      <c r="AFY422" s="128"/>
      <c r="AFZ422" s="128"/>
      <c r="AGA422" s="128"/>
      <c r="AGB422" s="128"/>
      <c r="AGC422" s="128"/>
      <c r="AGD422" s="128"/>
      <c r="AGE422" s="128"/>
      <c r="AGF422" s="128"/>
      <c r="AGG422" s="128"/>
      <c r="AGH422" s="128"/>
      <c r="AGI422" s="128"/>
      <c r="AGJ422" s="128"/>
      <c r="AGK422" s="128"/>
      <c r="AGL422" s="128"/>
      <c r="AGM422" s="128"/>
      <c r="AGN422" s="128"/>
      <c r="AGO422" s="128"/>
      <c r="AGP422" s="128"/>
      <c r="AGQ422" s="128"/>
      <c r="AGR422" s="128"/>
      <c r="AGS422" s="128"/>
      <c r="AGT422" s="128"/>
      <c r="AGU422" s="128"/>
      <c r="AGV422" s="128"/>
      <c r="AGW422" s="128"/>
      <c r="AGX422" s="128"/>
      <c r="AGY422" s="128"/>
      <c r="AGZ422" s="128"/>
      <c r="AHA422" s="128"/>
      <c r="AHB422" s="128"/>
      <c r="AHC422" s="128"/>
      <c r="AHD422" s="128"/>
      <c r="AHE422" s="128"/>
      <c r="AHF422" s="128"/>
      <c r="AHG422" s="128"/>
      <c r="AHH422" s="128"/>
      <c r="AHI422" s="128"/>
      <c r="AHJ422" s="128"/>
      <c r="AHK422" s="128"/>
      <c r="AHL422" s="128"/>
      <c r="AHM422" s="128"/>
      <c r="AHN422" s="128"/>
      <c r="AHO422" s="128"/>
      <c r="AHP422" s="128"/>
      <c r="AHQ422" s="128"/>
      <c r="AHR422" s="128"/>
      <c r="AHS422" s="128"/>
      <c r="AHT422" s="128"/>
      <c r="AHU422" s="128"/>
      <c r="AHV422" s="128"/>
      <c r="AHW422" s="128"/>
      <c r="AHX422" s="128"/>
      <c r="AHY422" s="128"/>
      <c r="AHZ422" s="128"/>
      <c r="AIA422" s="128"/>
      <c r="AIB422" s="128"/>
      <c r="AIC422" s="128"/>
      <c r="AID422" s="128"/>
      <c r="AIE422" s="128"/>
      <c r="AIF422" s="128"/>
      <c r="AIG422" s="128"/>
      <c r="AIH422" s="128"/>
      <c r="AII422" s="128"/>
      <c r="AIJ422" s="128"/>
      <c r="AIK422" s="128"/>
      <c r="AIL422" s="128"/>
      <c r="AIM422" s="128"/>
      <c r="AIN422" s="128"/>
      <c r="AIO422" s="128"/>
      <c r="AIP422" s="128"/>
      <c r="AIQ422" s="128"/>
      <c r="AIR422" s="128"/>
      <c r="AIS422" s="128"/>
      <c r="AIT422" s="128"/>
      <c r="AIU422" s="128"/>
      <c r="AIV422" s="128"/>
      <c r="AIW422" s="128"/>
      <c r="AIX422" s="128"/>
      <c r="AIY422" s="128"/>
      <c r="AIZ422" s="128"/>
      <c r="AJA422" s="128"/>
      <c r="AJB422" s="128"/>
      <c r="AJC422" s="128"/>
      <c r="AJD422" s="128"/>
      <c r="AJE422" s="128"/>
      <c r="AJF422" s="128"/>
      <c r="AJG422" s="128"/>
      <c r="AJH422" s="128"/>
      <c r="AJI422" s="128"/>
      <c r="AJJ422" s="128"/>
      <c r="AJK422" s="128"/>
      <c r="AJL422" s="128"/>
      <c r="AJM422" s="128"/>
      <c r="AJN422" s="128"/>
      <c r="AJO422" s="128"/>
      <c r="AJP422" s="128"/>
      <c r="AJQ422" s="128"/>
      <c r="AJR422" s="128"/>
      <c r="AJS422" s="128"/>
      <c r="AJT422" s="128"/>
      <c r="AJU422" s="128"/>
      <c r="AJV422" s="128"/>
      <c r="AJW422" s="128"/>
      <c r="AJX422" s="128"/>
      <c r="AJY422" s="128"/>
      <c r="AJZ422" s="128"/>
      <c r="AKA422" s="128"/>
      <c r="AKB422" s="128"/>
      <c r="AKC422" s="128"/>
      <c r="AKD422" s="128"/>
      <c r="AKE422" s="128"/>
      <c r="AKF422" s="128"/>
      <c r="AKG422" s="128"/>
      <c r="AKH422" s="128"/>
      <c r="AKI422" s="128"/>
      <c r="AKJ422" s="128"/>
      <c r="AKK422" s="128"/>
      <c r="AKL422" s="128"/>
      <c r="AKM422" s="128"/>
      <c r="AKN422" s="128"/>
      <c r="AKO422" s="128"/>
      <c r="AKP422" s="128"/>
      <c r="AKQ422" s="128"/>
      <c r="AKR422" s="128"/>
      <c r="AKS422" s="128"/>
      <c r="AKT422" s="128"/>
      <c r="AKU422" s="128"/>
      <c r="AKV422" s="128"/>
      <c r="AKW422" s="128"/>
      <c r="AKX422" s="128"/>
      <c r="AKY422" s="128"/>
      <c r="AKZ422" s="128"/>
      <c r="ALA422" s="128"/>
      <c r="ALB422" s="128"/>
      <c r="ALC422" s="128"/>
      <c r="ALD422" s="128"/>
      <c r="ALE422" s="128"/>
      <c r="ALF422" s="128"/>
      <c r="ALG422" s="128"/>
      <c r="ALH422" s="128"/>
      <c r="ALI422" s="128"/>
      <c r="ALJ422" s="128"/>
      <c r="ALK422" s="128"/>
      <c r="ALL422" s="128"/>
      <c r="ALM422" s="128"/>
      <c r="ALN422" s="128"/>
      <c r="ALO422" s="128"/>
      <c r="ALP422" s="128"/>
      <c r="ALQ422" s="128"/>
      <c r="ALR422" s="128"/>
      <c r="ALS422" s="128"/>
      <c r="ALT422" s="128"/>
      <c r="ALU422" s="128"/>
      <c r="ALV422" s="128"/>
      <c r="ALW422" s="128"/>
      <c r="ALX422" s="128"/>
      <c r="ALY422" s="128"/>
      <c r="ALZ422" s="128"/>
      <c r="AMA422" s="128"/>
      <c r="AMB422" s="128"/>
      <c r="AMC422" s="128"/>
      <c r="AMD422" s="128"/>
      <c r="AME422" s="128"/>
      <c r="AMF422" s="128"/>
      <c r="AMG422" s="128"/>
      <c r="AMH422" s="128"/>
    </row>
    <row r="423" spans="1:1022" ht="13.9" customHeight="1" x14ac:dyDescent="0.3">
      <c r="A423" s="130" t="s">
        <v>21</v>
      </c>
      <c r="B423" s="157">
        <v>3</v>
      </c>
      <c r="C423" s="130"/>
      <c r="D423" s="176"/>
      <c r="E423" s="173"/>
      <c r="F423" s="173"/>
      <c r="G423" s="173"/>
      <c r="H423" s="176"/>
      <c r="I423" s="176"/>
      <c r="J423" s="173"/>
      <c r="K423" s="173"/>
      <c r="L423" s="173"/>
      <c r="M423" s="173"/>
      <c r="N423" s="173"/>
      <c r="O423" s="173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  <c r="BN423" s="128"/>
      <c r="BO423" s="128"/>
      <c r="BP423" s="128"/>
      <c r="BQ423" s="128"/>
      <c r="BR423" s="128"/>
      <c r="BS423" s="128"/>
      <c r="BT423" s="128"/>
      <c r="BU423" s="128"/>
      <c r="BV423" s="128"/>
      <c r="BW423" s="128"/>
      <c r="BX423" s="128"/>
      <c r="BY423" s="128"/>
      <c r="BZ423" s="128"/>
      <c r="CA423" s="128"/>
      <c r="CB423" s="128"/>
      <c r="CC423" s="128"/>
      <c r="CD423" s="128"/>
      <c r="CE423" s="128"/>
      <c r="CF423" s="128"/>
      <c r="CG423" s="128"/>
      <c r="CH423" s="128"/>
      <c r="CI423" s="128"/>
      <c r="CJ423" s="128"/>
      <c r="CK423" s="128"/>
      <c r="CL423" s="128"/>
      <c r="CM423" s="128"/>
      <c r="CN423" s="128"/>
      <c r="CO423" s="128"/>
      <c r="CP423" s="128"/>
      <c r="CQ423" s="128"/>
      <c r="CR423" s="128"/>
      <c r="CS423" s="128"/>
      <c r="CT423" s="128"/>
      <c r="CU423" s="128"/>
      <c r="CV423" s="128"/>
      <c r="CW423" s="128"/>
      <c r="CX423" s="128"/>
      <c r="CY423" s="128"/>
      <c r="CZ423" s="128"/>
      <c r="DA423" s="128"/>
      <c r="DB423" s="128"/>
      <c r="DC423" s="128"/>
      <c r="DD423" s="128"/>
      <c r="DE423" s="128"/>
      <c r="DF423" s="128"/>
      <c r="DG423" s="128"/>
      <c r="DH423" s="128"/>
      <c r="DI423" s="128"/>
      <c r="DJ423" s="128"/>
      <c r="DK423" s="128"/>
      <c r="DL423" s="128"/>
      <c r="DM423" s="128"/>
      <c r="DN423" s="128"/>
      <c r="DO423" s="128"/>
      <c r="DP423" s="128"/>
      <c r="DQ423" s="128"/>
      <c r="DR423" s="128"/>
      <c r="DS423" s="128"/>
      <c r="DT423" s="128"/>
      <c r="DU423" s="128"/>
      <c r="DV423" s="128"/>
      <c r="DW423" s="128"/>
      <c r="DX423" s="128"/>
      <c r="DY423" s="128"/>
      <c r="DZ423" s="128"/>
      <c r="EA423" s="128"/>
      <c r="EB423" s="128"/>
      <c r="EC423" s="128"/>
      <c r="ED423" s="128"/>
      <c r="EE423" s="128"/>
      <c r="EF423" s="128"/>
      <c r="EG423" s="128"/>
      <c r="EH423" s="128"/>
      <c r="EI423" s="128"/>
      <c r="EJ423" s="128"/>
      <c r="EK423" s="128"/>
      <c r="EL423" s="128"/>
      <c r="EM423" s="128"/>
      <c r="EN423" s="128"/>
      <c r="EO423" s="128"/>
      <c r="EP423" s="128"/>
      <c r="EQ423" s="128"/>
      <c r="ER423" s="128"/>
      <c r="ES423" s="128"/>
      <c r="ET423" s="128"/>
      <c r="EU423" s="128"/>
      <c r="EV423" s="128"/>
      <c r="EW423" s="128"/>
      <c r="EX423" s="128"/>
      <c r="EY423" s="128"/>
      <c r="EZ423" s="128"/>
      <c r="FA423" s="128"/>
      <c r="FB423" s="128"/>
      <c r="FC423" s="128"/>
      <c r="FD423" s="128"/>
      <c r="FE423" s="128"/>
      <c r="FF423" s="128"/>
      <c r="FG423" s="128"/>
      <c r="FH423" s="128"/>
      <c r="FI423" s="128"/>
      <c r="FJ423" s="128"/>
      <c r="FK423" s="128"/>
      <c r="FL423" s="128"/>
      <c r="FM423" s="128"/>
      <c r="FN423" s="128"/>
      <c r="FO423" s="128"/>
      <c r="FP423" s="128"/>
      <c r="FQ423" s="128"/>
      <c r="FR423" s="128"/>
      <c r="FS423" s="128"/>
      <c r="FT423" s="128"/>
      <c r="FU423" s="128"/>
      <c r="FV423" s="128"/>
      <c r="FW423" s="128"/>
      <c r="FX423" s="128"/>
      <c r="FY423" s="128"/>
      <c r="FZ423" s="128"/>
      <c r="GA423" s="128"/>
      <c r="GB423" s="128"/>
      <c r="GC423" s="128"/>
      <c r="GD423" s="128"/>
      <c r="GE423" s="128"/>
      <c r="GF423" s="128"/>
      <c r="GG423" s="128"/>
      <c r="GH423" s="128"/>
      <c r="GI423" s="128"/>
      <c r="GJ423" s="128"/>
      <c r="GK423" s="128"/>
      <c r="GL423" s="128"/>
      <c r="GM423" s="128"/>
      <c r="GN423" s="128"/>
      <c r="GO423" s="128"/>
      <c r="GP423" s="128"/>
      <c r="GQ423" s="128"/>
      <c r="GR423" s="128"/>
      <c r="GS423" s="128"/>
      <c r="GT423" s="128"/>
      <c r="GU423" s="128"/>
      <c r="GV423" s="128"/>
      <c r="GW423" s="128"/>
      <c r="GX423" s="128"/>
      <c r="GY423" s="128"/>
      <c r="GZ423" s="128"/>
      <c r="HA423" s="128"/>
      <c r="HB423" s="128"/>
      <c r="HC423" s="128"/>
      <c r="HD423" s="128"/>
      <c r="HE423" s="128"/>
      <c r="HF423" s="128"/>
      <c r="HG423" s="128"/>
      <c r="HH423" s="128"/>
      <c r="HI423" s="128"/>
      <c r="HJ423" s="128"/>
      <c r="HK423" s="128"/>
      <c r="HL423" s="128"/>
      <c r="HM423" s="128"/>
      <c r="HN423" s="128"/>
      <c r="HO423" s="128"/>
      <c r="HP423" s="128"/>
      <c r="HQ423" s="128"/>
      <c r="HR423" s="128"/>
      <c r="HS423" s="128"/>
      <c r="HT423" s="128"/>
      <c r="HU423" s="128"/>
      <c r="HV423" s="128"/>
      <c r="HW423" s="128"/>
      <c r="HX423" s="128"/>
      <c r="HY423" s="128"/>
      <c r="HZ423" s="128"/>
      <c r="IA423" s="128"/>
      <c r="IB423" s="128"/>
      <c r="IC423" s="128"/>
      <c r="ID423" s="128"/>
      <c r="IE423" s="128"/>
      <c r="IF423" s="128"/>
      <c r="IG423" s="128"/>
      <c r="IH423" s="128"/>
      <c r="II423" s="128"/>
      <c r="IJ423" s="128"/>
      <c r="IK423" s="128"/>
      <c r="IL423" s="128"/>
      <c r="IM423" s="128"/>
      <c r="IN423" s="128"/>
      <c r="IO423" s="128"/>
      <c r="IP423" s="128"/>
      <c r="IQ423" s="128"/>
      <c r="IR423" s="128"/>
      <c r="IS423" s="128"/>
      <c r="IT423" s="128"/>
      <c r="IU423" s="128"/>
      <c r="IV423" s="128"/>
      <c r="IW423" s="128"/>
      <c r="IX423" s="128"/>
      <c r="IY423" s="128"/>
      <c r="IZ423" s="128"/>
      <c r="JA423" s="128"/>
      <c r="JB423" s="128"/>
      <c r="JC423" s="128"/>
      <c r="JD423" s="128"/>
      <c r="JE423" s="128"/>
      <c r="JF423" s="128"/>
      <c r="JG423" s="128"/>
      <c r="JH423" s="128"/>
      <c r="JI423" s="128"/>
      <c r="JJ423" s="128"/>
      <c r="JK423" s="128"/>
      <c r="JL423" s="128"/>
      <c r="JM423" s="128"/>
      <c r="JN423" s="128"/>
      <c r="JO423" s="128"/>
      <c r="JP423" s="128"/>
      <c r="JQ423" s="128"/>
      <c r="JR423" s="128"/>
      <c r="JS423" s="128"/>
      <c r="JT423" s="128"/>
      <c r="JU423" s="128"/>
      <c r="JV423" s="128"/>
      <c r="JW423" s="128"/>
      <c r="JX423" s="128"/>
      <c r="JY423" s="128"/>
      <c r="JZ423" s="128"/>
      <c r="KA423" s="128"/>
      <c r="KB423" s="128"/>
      <c r="KC423" s="128"/>
      <c r="KD423" s="128"/>
      <c r="KE423" s="128"/>
      <c r="KF423" s="128"/>
      <c r="KG423" s="128"/>
      <c r="KH423" s="128"/>
      <c r="KI423" s="128"/>
      <c r="KJ423" s="128"/>
      <c r="KK423" s="128"/>
      <c r="KL423" s="128"/>
      <c r="KM423" s="128"/>
      <c r="KN423" s="128"/>
      <c r="KO423" s="128"/>
      <c r="KP423" s="128"/>
      <c r="KQ423" s="128"/>
      <c r="KR423" s="128"/>
      <c r="KS423" s="128"/>
      <c r="KT423" s="128"/>
      <c r="KU423" s="128"/>
      <c r="KV423" s="128"/>
      <c r="KW423" s="128"/>
      <c r="KX423" s="128"/>
      <c r="KY423" s="128"/>
      <c r="KZ423" s="128"/>
      <c r="LA423" s="128"/>
      <c r="LB423" s="128"/>
      <c r="LC423" s="128"/>
      <c r="LD423" s="128"/>
      <c r="LE423" s="128"/>
      <c r="LF423" s="128"/>
      <c r="LG423" s="128"/>
      <c r="LH423" s="128"/>
      <c r="LI423" s="128"/>
      <c r="LJ423" s="128"/>
      <c r="LK423" s="128"/>
      <c r="LL423" s="128"/>
      <c r="LM423" s="128"/>
      <c r="LN423" s="128"/>
      <c r="LO423" s="128"/>
      <c r="LP423" s="128"/>
      <c r="LQ423" s="128"/>
      <c r="LR423" s="128"/>
      <c r="LS423" s="128"/>
      <c r="LT423" s="128"/>
      <c r="LU423" s="128"/>
      <c r="LV423" s="128"/>
      <c r="LW423" s="128"/>
      <c r="LX423" s="128"/>
      <c r="LY423" s="128"/>
      <c r="LZ423" s="128"/>
      <c r="MA423" s="128"/>
      <c r="MB423" s="128"/>
      <c r="MC423" s="128"/>
      <c r="MD423" s="128"/>
      <c r="ME423" s="128"/>
      <c r="MF423" s="128"/>
      <c r="MG423" s="128"/>
      <c r="MH423" s="128"/>
      <c r="MI423" s="128"/>
      <c r="MJ423" s="128"/>
      <c r="MK423" s="128"/>
      <c r="ML423" s="128"/>
      <c r="MM423" s="128"/>
      <c r="MN423" s="128"/>
      <c r="MO423" s="128"/>
      <c r="MP423" s="128"/>
      <c r="MQ423" s="128"/>
      <c r="MR423" s="128"/>
      <c r="MS423" s="128"/>
      <c r="MT423" s="128"/>
      <c r="MU423" s="128"/>
      <c r="MV423" s="128"/>
      <c r="MW423" s="128"/>
      <c r="MX423" s="128"/>
      <c r="MY423" s="128"/>
      <c r="MZ423" s="128"/>
      <c r="NA423" s="128"/>
      <c r="NB423" s="128"/>
      <c r="NC423" s="128"/>
      <c r="ND423" s="128"/>
      <c r="NE423" s="128"/>
      <c r="NF423" s="128"/>
      <c r="NG423" s="128"/>
      <c r="NH423" s="128"/>
      <c r="NI423" s="128"/>
      <c r="NJ423" s="128"/>
      <c r="NK423" s="128"/>
      <c r="NL423" s="128"/>
      <c r="NM423" s="128"/>
      <c r="NN423" s="128"/>
      <c r="NO423" s="128"/>
      <c r="NP423" s="128"/>
      <c r="NQ423" s="128"/>
      <c r="NR423" s="128"/>
      <c r="NS423" s="128"/>
      <c r="NT423" s="128"/>
      <c r="NU423" s="128"/>
      <c r="NV423" s="128"/>
      <c r="NW423" s="128"/>
      <c r="NX423" s="128"/>
      <c r="NY423" s="128"/>
      <c r="NZ423" s="128"/>
      <c r="OA423" s="128"/>
      <c r="OB423" s="128"/>
      <c r="OC423" s="128"/>
      <c r="OD423" s="128"/>
      <c r="OE423" s="128"/>
      <c r="OF423" s="128"/>
      <c r="OG423" s="128"/>
      <c r="OH423" s="128"/>
      <c r="OI423" s="128"/>
      <c r="OJ423" s="128"/>
      <c r="OK423" s="128"/>
      <c r="OL423" s="128"/>
      <c r="OM423" s="128"/>
      <c r="ON423" s="128"/>
      <c r="OO423" s="128"/>
      <c r="OP423" s="128"/>
      <c r="OQ423" s="128"/>
      <c r="OR423" s="128"/>
      <c r="OS423" s="128"/>
      <c r="OT423" s="128"/>
      <c r="OU423" s="128"/>
      <c r="OV423" s="128"/>
      <c r="OW423" s="128"/>
      <c r="OX423" s="128"/>
      <c r="OY423" s="128"/>
      <c r="OZ423" s="128"/>
      <c r="PA423" s="128"/>
      <c r="PB423" s="128"/>
      <c r="PC423" s="128"/>
      <c r="PD423" s="128"/>
      <c r="PE423" s="128"/>
      <c r="PF423" s="128"/>
      <c r="PG423" s="128"/>
      <c r="PH423" s="128"/>
      <c r="PI423" s="128"/>
      <c r="PJ423" s="128"/>
      <c r="PK423" s="128"/>
      <c r="PL423" s="128"/>
      <c r="PM423" s="128"/>
      <c r="PN423" s="128"/>
      <c r="PO423" s="128"/>
      <c r="PP423" s="128"/>
      <c r="PQ423" s="128"/>
      <c r="PR423" s="128"/>
      <c r="PS423" s="128"/>
      <c r="PT423" s="128"/>
      <c r="PU423" s="128"/>
      <c r="PV423" s="128"/>
      <c r="PW423" s="128"/>
      <c r="PX423" s="128"/>
      <c r="PY423" s="128"/>
      <c r="PZ423" s="128"/>
      <c r="QA423" s="128"/>
      <c r="QB423" s="128"/>
      <c r="QC423" s="128"/>
      <c r="QD423" s="128"/>
      <c r="QE423" s="128"/>
      <c r="QF423" s="128"/>
      <c r="QG423" s="128"/>
      <c r="QH423" s="128"/>
      <c r="QI423" s="128"/>
      <c r="QJ423" s="128"/>
      <c r="QK423" s="128"/>
      <c r="QL423" s="128"/>
      <c r="QM423" s="128"/>
      <c r="QN423" s="128"/>
      <c r="QO423" s="128"/>
      <c r="QP423" s="128"/>
      <c r="QQ423" s="128"/>
      <c r="QR423" s="128"/>
      <c r="QS423" s="128"/>
      <c r="QT423" s="128"/>
      <c r="QU423" s="128"/>
      <c r="QV423" s="128"/>
      <c r="QW423" s="128"/>
      <c r="QX423" s="128"/>
      <c r="QY423" s="128"/>
      <c r="QZ423" s="128"/>
      <c r="RA423" s="128"/>
      <c r="RB423" s="128"/>
      <c r="RC423" s="128"/>
      <c r="RD423" s="128"/>
      <c r="RE423" s="128"/>
      <c r="RF423" s="128"/>
      <c r="RG423" s="128"/>
      <c r="RH423" s="128"/>
      <c r="RI423" s="128"/>
      <c r="RJ423" s="128"/>
      <c r="RK423" s="128"/>
      <c r="RL423" s="128"/>
      <c r="RM423" s="128"/>
      <c r="RN423" s="128"/>
      <c r="RO423" s="128"/>
      <c r="RP423" s="128"/>
      <c r="RQ423" s="128"/>
      <c r="RR423" s="128"/>
      <c r="RS423" s="128"/>
      <c r="RT423" s="128"/>
      <c r="RU423" s="128"/>
      <c r="RV423" s="128"/>
      <c r="RW423" s="128"/>
      <c r="RX423" s="128"/>
      <c r="RY423" s="128"/>
      <c r="RZ423" s="128"/>
      <c r="SA423" s="128"/>
      <c r="SB423" s="128"/>
      <c r="SC423" s="128"/>
      <c r="SD423" s="128"/>
      <c r="SE423" s="128"/>
      <c r="SF423" s="128"/>
      <c r="SG423" s="128"/>
      <c r="SH423" s="128"/>
      <c r="SI423" s="128"/>
      <c r="SJ423" s="128"/>
      <c r="SK423" s="128"/>
      <c r="SL423" s="128"/>
      <c r="SM423" s="128"/>
      <c r="SN423" s="128"/>
      <c r="SO423" s="128"/>
      <c r="SP423" s="128"/>
      <c r="SQ423" s="128"/>
      <c r="SR423" s="128"/>
      <c r="SS423" s="128"/>
      <c r="ST423" s="128"/>
      <c r="SU423" s="128"/>
      <c r="SV423" s="128"/>
      <c r="SW423" s="128"/>
      <c r="SX423" s="128"/>
      <c r="SY423" s="128"/>
      <c r="SZ423" s="128"/>
      <c r="TA423" s="128"/>
      <c r="TB423" s="128"/>
      <c r="TC423" s="128"/>
      <c r="TD423" s="128"/>
      <c r="TE423" s="128"/>
      <c r="TF423" s="128"/>
      <c r="TG423" s="128"/>
      <c r="TH423" s="128"/>
      <c r="TI423" s="128"/>
      <c r="TJ423" s="128"/>
      <c r="TK423" s="128"/>
      <c r="TL423" s="128"/>
      <c r="TM423" s="128"/>
      <c r="TN423" s="128"/>
      <c r="TO423" s="128"/>
      <c r="TP423" s="128"/>
      <c r="TQ423" s="128"/>
      <c r="TR423" s="128"/>
      <c r="TS423" s="128"/>
      <c r="TT423" s="128"/>
      <c r="TU423" s="128"/>
      <c r="TV423" s="128"/>
      <c r="TW423" s="128"/>
      <c r="TX423" s="128"/>
      <c r="TY423" s="128"/>
      <c r="TZ423" s="128"/>
      <c r="UA423" s="128"/>
      <c r="UB423" s="128"/>
      <c r="UC423" s="128"/>
      <c r="UD423" s="128"/>
      <c r="UE423" s="128"/>
      <c r="UF423" s="128"/>
      <c r="UG423" s="128"/>
      <c r="UH423" s="128"/>
      <c r="UI423" s="128"/>
      <c r="UJ423" s="128"/>
      <c r="UK423" s="128"/>
      <c r="UL423" s="128"/>
      <c r="UM423" s="128"/>
      <c r="UN423" s="128"/>
      <c r="UO423" s="128"/>
      <c r="UP423" s="128"/>
      <c r="UQ423" s="128"/>
      <c r="UR423" s="128"/>
      <c r="US423" s="128"/>
      <c r="UT423" s="128"/>
      <c r="UU423" s="128"/>
      <c r="UV423" s="128"/>
      <c r="UW423" s="128"/>
      <c r="UX423" s="128"/>
      <c r="UY423" s="128"/>
      <c r="UZ423" s="128"/>
      <c r="VA423" s="128"/>
      <c r="VB423" s="128"/>
      <c r="VC423" s="128"/>
      <c r="VD423" s="128"/>
      <c r="VE423" s="128"/>
      <c r="VF423" s="128"/>
      <c r="VG423" s="128"/>
      <c r="VH423" s="128"/>
      <c r="VI423" s="128"/>
      <c r="VJ423" s="128"/>
      <c r="VK423" s="128"/>
      <c r="VL423" s="128"/>
      <c r="VM423" s="128"/>
      <c r="VN423" s="128"/>
      <c r="VO423" s="128"/>
      <c r="VP423" s="128"/>
      <c r="VQ423" s="128"/>
      <c r="VR423" s="128"/>
      <c r="VS423" s="128"/>
      <c r="VT423" s="128"/>
      <c r="VU423" s="128"/>
      <c r="VV423" s="128"/>
      <c r="VW423" s="128"/>
      <c r="VX423" s="128"/>
      <c r="VY423" s="128"/>
      <c r="VZ423" s="128"/>
      <c r="WA423" s="128"/>
      <c r="WB423" s="128"/>
      <c r="WC423" s="128"/>
      <c r="WD423" s="128"/>
      <c r="WE423" s="128"/>
      <c r="WF423" s="128"/>
      <c r="WG423" s="128"/>
      <c r="WH423" s="128"/>
      <c r="WI423" s="128"/>
      <c r="WJ423" s="128"/>
      <c r="WK423" s="128"/>
      <c r="WL423" s="128"/>
      <c r="WM423" s="128"/>
      <c r="WN423" s="128"/>
      <c r="WO423" s="128"/>
      <c r="WP423" s="128"/>
      <c r="WQ423" s="128"/>
      <c r="WR423" s="128"/>
      <c r="WS423" s="128"/>
      <c r="WT423" s="128"/>
      <c r="WU423" s="128"/>
      <c r="WV423" s="128"/>
      <c r="WW423" s="128"/>
      <c r="WX423" s="128"/>
      <c r="WY423" s="128"/>
      <c r="WZ423" s="128"/>
      <c r="XA423" s="128"/>
      <c r="XB423" s="128"/>
      <c r="XC423" s="128"/>
      <c r="XD423" s="128"/>
      <c r="XE423" s="128"/>
      <c r="XF423" s="128"/>
      <c r="XG423" s="128"/>
      <c r="XH423" s="128"/>
      <c r="XI423" s="128"/>
      <c r="XJ423" s="128"/>
      <c r="XK423" s="128"/>
      <c r="XL423" s="128"/>
      <c r="XM423" s="128"/>
      <c r="XN423" s="128"/>
      <c r="XO423" s="128"/>
      <c r="XP423" s="128"/>
      <c r="XQ423" s="128"/>
      <c r="XR423" s="128"/>
      <c r="XS423" s="128"/>
      <c r="XT423" s="128"/>
      <c r="XU423" s="128"/>
      <c r="XV423" s="128"/>
      <c r="XW423" s="128"/>
      <c r="XX423" s="128"/>
      <c r="XY423" s="128"/>
      <c r="XZ423" s="128"/>
      <c r="YA423" s="128"/>
      <c r="YB423" s="128"/>
      <c r="YC423" s="128"/>
      <c r="YD423" s="128"/>
      <c r="YE423" s="128"/>
      <c r="YF423" s="128"/>
      <c r="YG423" s="128"/>
      <c r="YH423" s="128"/>
      <c r="YI423" s="128"/>
      <c r="YJ423" s="128"/>
      <c r="YK423" s="128"/>
      <c r="YL423" s="128"/>
      <c r="YM423" s="128"/>
      <c r="YN423" s="128"/>
      <c r="YO423" s="128"/>
      <c r="YP423" s="128"/>
      <c r="YQ423" s="128"/>
      <c r="YR423" s="128"/>
      <c r="YS423" s="128"/>
      <c r="YT423" s="128"/>
      <c r="YU423" s="128"/>
      <c r="YV423" s="128"/>
      <c r="YW423" s="128"/>
      <c r="YX423" s="128"/>
      <c r="YY423" s="128"/>
      <c r="YZ423" s="128"/>
      <c r="ZA423" s="128"/>
      <c r="ZB423" s="128"/>
      <c r="ZC423" s="128"/>
      <c r="ZD423" s="128"/>
      <c r="ZE423" s="128"/>
      <c r="ZF423" s="128"/>
      <c r="ZG423" s="128"/>
      <c r="ZH423" s="128"/>
      <c r="ZI423" s="128"/>
      <c r="ZJ423" s="128"/>
      <c r="ZK423" s="128"/>
      <c r="ZL423" s="128"/>
      <c r="ZM423" s="128"/>
      <c r="ZN423" s="128"/>
      <c r="ZO423" s="128"/>
      <c r="ZP423" s="128"/>
      <c r="ZQ423" s="128"/>
      <c r="ZR423" s="128"/>
      <c r="ZS423" s="128"/>
      <c r="ZT423" s="128"/>
      <c r="ZU423" s="128"/>
      <c r="ZV423" s="128"/>
      <c r="ZW423" s="128"/>
      <c r="ZX423" s="128"/>
      <c r="ZY423" s="128"/>
      <c r="ZZ423" s="128"/>
      <c r="AAA423" s="128"/>
      <c r="AAB423" s="128"/>
      <c r="AAC423" s="128"/>
      <c r="AAD423" s="128"/>
      <c r="AAE423" s="128"/>
      <c r="AAF423" s="128"/>
      <c r="AAG423" s="128"/>
      <c r="AAH423" s="128"/>
      <c r="AAI423" s="128"/>
      <c r="AAJ423" s="128"/>
      <c r="AAK423" s="128"/>
      <c r="AAL423" s="128"/>
      <c r="AAM423" s="128"/>
      <c r="AAN423" s="128"/>
      <c r="AAO423" s="128"/>
      <c r="AAP423" s="128"/>
      <c r="AAQ423" s="128"/>
      <c r="AAR423" s="128"/>
      <c r="AAS423" s="128"/>
      <c r="AAT423" s="128"/>
      <c r="AAU423" s="128"/>
      <c r="AAV423" s="128"/>
      <c r="AAW423" s="128"/>
      <c r="AAX423" s="128"/>
      <c r="AAY423" s="128"/>
      <c r="AAZ423" s="128"/>
      <c r="ABA423" s="128"/>
      <c r="ABB423" s="128"/>
      <c r="ABC423" s="128"/>
      <c r="ABD423" s="128"/>
      <c r="ABE423" s="128"/>
      <c r="ABF423" s="128"/>
      <c r="ABG423" s="128"/>
      <c r="ABH423" s="128"/>
      <c r="ABI423" s="128"/>
      <c r="ABJ423" s="128"/>
      <c r="ABK423" s="128"/>
      <c r="ABL423" s="128"/>
      <c r="ABM423" s="128"/>
      <c r="ABN423" s="128"/>
      <c r="ABO423" s="128"/>
      <c r="ABP423" s="128"/>
      <c r="ABQ423" s="128"/>
      <c r="ABR423" s="128"/>
      <c r="ABS423" s="128"/>
      <c r="ABT423" s="128"/>
      <c r="ABU423" s="128"/>
      <c r="ABV423" s="128"/>
      <c r="ABW423" s="128"/>
      <c r="ABX423" s="128"/>
      <c r="ABY423" s="128"/>
      <c r="ABZ423" s="128"/>
      <c r="ACA423" s="128"/>
      <c r="ACB423" s="128"/>
      <c r="ACC423" s="128"/>
      <c r="ACD423" s="128"/>
      <c r="ACE423" s="128"/>
      <c r="ACF423" s="128"/>
      <c r="ACG423" s="128"/>
      <c r="ACH423" s="128"/>
      <c r="ACI423" s="128"/>
      <c r="ACJ423" s="128"/>
      <c r="ACK423" s="128"/>
      <c r="ACL423" s="128"/>
      <c r="ACM423" s="128"/>
      <c r="ACN423" s="128"/>
      <c r="ACO423" s="128"/>
      <c r="ACP423" s="128"/>
      <c r="ACQ423" s="128"/>
      <c r="ACR423" s="128"/>
      <c r="ACS423" s="128"/>
      <c r="ACT423" s="128"/>
      <c r="ACU423" s="128"/>
      <c r="ACV423" s="128"/>
      <c r="ACW423" s="128"/>
      <c r="ACX423" s="128"/>
      <c r="ACY423" s="128"/>
      <c r="ACZ423" s="128"/>
      <c r="ADA423" s="128"/>
      <c r="ADB423" s="128"/>
      <c r="ADC423" s="128"/>
      <c r="ADD423" s="128"/>
      <c r="ADE423" s="128"/>
      <c r="ADF423" s="128"/>
      <c r="ADG423" s="128"/>
      <c r="ADH423" s="128"/>
      <c r="ADI423" s="128"/>
      <c r="ADJ423" s="128"/>
      <c r="ADK423" s="128"/>
      <c r="ADL423" s="128"/>
      <c r="ADM423" s="128"/>
      <c r="ADN423" s="128"/>
      <c r="ADO423" s="128"/>
      <c r="ADP423" s="128"/>
      <c r="ADQ423" s="128"/>
      <c r="ADR423" s="128"/>
      <c r="ADS423" s="128"/>
      <c r="ADT423" s="128"/>
      <c r="ADU423" s="128"/>
      <c r="ADV423" s="128"/>
      <c r="ADW423" s="128"/>
      <c r="ADX423" s="128"/>
      <c r="ADY423" s="128"/>
      <c r="ADZ423" s="128"/>
      <c r="AEA423" s="128"/>
      <c r="AEB423" s="128"/>
      <c r="AEC423" s="128"/>
      <c r="AED423" s="128"/>
      <c r="AEE423" s="128"/>
      <c r="AEF423" s="128"/>
      <c r="AEG423" s="128"/>
      <c r="AEH423" s="128"/>
      <c r="AEI423" s="128"/>
      <c r="AEJ423" s="128"/>
      <c r="AEK423" s="128"/>
      <c r="AEL423" s="128"/>
      <c r="AEM423" s="128"/>
      <c r="AEN423" s="128"/>
      <c r="AEO423" s="128"/>
      <c r="AEP423" s="128"/>
      <c r="AEQ423" s="128"/>
      <c r="AER423" s="128"/>
      <c r="AES423" s="128"/>
      <c r="AET423" s="128"/>
      <c r="AEU423" s="128"/>
      <c r="AEV423" s="128"/>
      <c r="AEW423" s="128"/>
      <c r="AEX423" s="128"/>
      <c r="AEY423" s="128"/>
      <c r="AEZ423" s="128"/>
      <c r="AFA423" s="128"/>
      <c r="AFB423" s="128"/>
      <c r="AFC423" s="128"/>
      <c r="AFD423" s="128"/>
      <c r="AFE423" s="128"/>
      <c r="AFF423" s="128"/>
      <c r="AFG423" s="128"/>
      <c r="AFH423" s="128"/>
      <c r="AFI423" s="128"/>
      <c r="AFJ423" s="128"/>
      <c r="AFK423" s="128"/>
      <c r="AFL423" s="128"/>
      <c r="AFM423" s="128"/>
      <c r="AFN423" s="128"/>
      <c r="AFO423" s="128"/>
      <c r="AFP423" s="128"/>
      <c r="AFQ423" s="128"/>
      <c r="AFR423" s="128"/>
      <c r="AFS423" s="128"/>
      <c r="AFT423" s="128"/>
      <c r="AFU423" s="128"/>
      <c r="AFV423" s="128"/>
      <c r="AFW423" s="128"/>
      <c r="AFX423" s="128"/>
      <c r="AFY423" s="128"/>
      <c r="AFZ423" s="128"/>
      <c r="AGA423" s="128"/>
      <c r="AGB423" s="128"/>
      <c r="AGC423" s="128"/>
      <c r="AGD423" s="128"/>
      <c r="AGE423" s="128"/>
      <c r="AGF423" s="128"/>
      <c r="AGG423" s="128"/>
      <c r="AGH423" s="128"/>
      <c r="AGI423" s="128"/>
      <c r="AGJ423" s="128"/>
      <c r="AGK423" s="128"/>
      <c r="AGL423" s="128"/>
      <c r="AGM423" s="128"/>
      <c r="AGN423" s="128"/>
      <c r="AGO423" s="128"/>
      <c r="AGP423" s="128"/>
      <c r="AGQ423" s="128"/>
      <c r="AGR423" s="128"/>
      <c r="AGS423" s="128"/>
      <c r="AGT423" s="128"/>
      <c r="AGU423" s="128"/>
      <c r="AGV423" s="128"/>
      <c r="AGW423" s="128"/>
      <c r="AGX423" s="128"/>
      <c r="AGY423" s="128"/>
      <c r="AGZ423" s="128"/>
      <c r="AHA423" s="128"/>
      <c r="AHB423" s="128"/>
      <c r="AHC423" s="128"/>
      <c r="AHD423" s="128"/>
      <c r="AHE423" s="128"/>
      <c r="AHF423" s="128"/>
      <c r="AHG423" s="128"/>
      <c r="AHH423" s="128"/>
      <c r="AHI423" s="128"/>
      <c r="AHJ423" s="128"/>
      <c r="AHK423" s="128"/>
      <c r="AHL423" s="128"/>
      <c r="AHM423" s="128"/>
      <c r="AHN423" s="128"/>
      <c r="AHO423" s="128"/>
      <c r="AHP423" s="128"/>
      <c r="AHQ423" s="128"/>
      <c r="AHR423" s="128"/>
      <c r="AHS423" s="128"/>
      <c r="AHT423" s="128"/>
      <c r="AHU423" s="128"/>
      <c r="AHV423" s="128"/>
      <c r="AHW423" s="128"/>
      <c r="AHX423" s="128"/>
      <c r="AHY423" s="128"/>
      <c r="AHZ423" s="128"/>
      <c r="AIA423" s="128"/>
      <c r="AIB423" s="128"/>
      <c r="AIC423" s="128"/>
      <c r="AID423" s="128"/>
      <c r="AIE423" s="128"/>
      <c r="AIF423" s="128"/>
      <c r="AIG423" s="128"/>
      <c r="AIH423" s="128"/>
      <c r="AII423" s="128"/>
      <c r="AIJ423" s="128"/>
      <c r="AIK423" s="128"/>
      <c r="AIL423" s="128"/>
      <c r="AIM423" s="128"/>
      <c r="AIN423" s="128"/>
      <c r="AIO423" s="128"/>
      <c r="AIP423" s="128"/>
      <c r="AIQ423" s="128"/>
      <c r="AIR423" s="128"/>
      <c r="AIS423" s="128"/>
      <c r="AIT423" s="128"/>
      <c r="AIU423" s="128"/>
      <c r="AIV423" s="128"/>
      <c r="AIW423" s="128"/>
      <c r="AIX423" s="128"/>
      <c r="AIY423" s="128"/>
      <c r="AIZ423" s="128"/>
      <c r="AJA423" s="128"/>
      <c r="AJB423" s="128"/>
      <c r="AJC423" s="128"/>
      <c r="AJD423" s="128"/>
      <c r="AJE423" s="128"/>
      <c r="AJF423" s="128"/>
      <c r="AJG423" s="128"/>
      <c r="AJH423" s="128"/>
      <c r="AJI423" s="128"/>
      <c r="AJJ423" s="128"/>
      <c r="AJK423" s="128"/>
      <c r="AJL423" s="128"/>
      <c r="AJM423" s="128"/>
      <c r="AJN423" s="128"/>
      <c r="AJO423" s="128"/>
      <c r="AJP423" s="128"/>
      <c r="AJQ423" s="128"/>
      <c r="AJR423" s="128"/>
      <c r="AJS423" s="128"/>
      <c r="AJT423" s="128"/>
      <c r="AJU423" s="128"/>
      <c r="AJV423" s="128"/>
      <c r="AJW423" s="128"/>
      <c r="AJX423" s="128"/>
      <c r="AJY423" s="128"/>
      <c r="AJZ423" s="128"/>
      <c r="AKA423" s="128"/>
      <c r="AKB423" s="128"/>
      <c r="AKC423" s="128"/>
      <c r="AKD423" s="128"/>
      <c r="AKE423" s="128"/>
      <c r="AKF423" s="128"/>
      <c r="AKG423" s="128"/>
      <c r="AKH423" s="128"/>
      <c r="AKI423" s="128"/>
      <c r="AKJ423" s="128"/>
      <c r="AKK423" s="128"/>
      <c r="AKL423" s="128"/>
      <c r="AKM423" s="128"/>
      <c r="AKN423" s="128"/>
      <c r="AKO423" s="128"/>
      <c r="AKP423" s="128"/>
      <c r="AKQ423" s="128"/>
      <c r="AKR423" s="128"/>
      <c r="AKS423" s="128"/>
      <c r="AKT423" s="128"/>
      <c r="AKU423" s="128"/>
      <c r="AKV423" s="128"/>
      <c r="AKW423" s="128"/>
      <c r="AKX423" s="128"/>
      <c r="AKY423" s="128"/>
      <c r="AKZ423" s="128"/>
      <c r="ALA423" s="128"/>
      <c r="ALB423" s="128"/>
      <c r="ALC423" s="128"/>
      <c r="ALD423" s="128"/>
      <c r="ALE423" s="128"/>
      <c r="ALF423" s="128"/>
      <c r="ALG423" s="128"/>
      <c r="ALH423" s="128"/>
      <c r="ALI423" s="128"/>
      <c r="ALJ423" s="128"/>
      <c r="ALK423" s="128"/>
      <c r="ALL423" s="128"/>
      <c r="ALM423" s="128"/>
      <c r="ALN423" s="128"/>
      <c r="ALO423" s="128"/>
      <c r="ALP423" s="128"/>
      <c r="ALQ423" s="128"/>
      <c r="ALR423" s="128"/>
      <c r="ALS423" s="128"/>
      <c r="ALT423" s="128"/>
      <c r="ALU423" s="128"/>
      <c r="ALV423" s="128"/>
      <c r="ALW423" s="128"/>
      <c r="ALX423" s="128"/>
      <c r="ALY423" s="128"/>
      <c r="ALZ423" s="128"/>
      <c r="AMA423" s="128"/>
      <c r="AMB423" s="128"/>
      <c r="AMC423" s="128"/>
      <c r="AMD423" s="128"/>
      <c r="AME423" s="128"/>
      <c r="AMF423" s="128"/>
      <c r="AMG423" s="128"/>
      <c r="AMH423" s="128"/>
    </row>
    <row r="424" spans="1:1022" ht="16.5" customHeight="1" x14ac:dyDescent="0.3">
      <c r="A424" s="239" t="s">
        <v>22</v>
      </c>
      <c r="B424" s="239" t="s">
        <v>23</v>
      </c>
      <c r="C424" s="239" t="s">
        <v>24</v>
      </c>
      <c r="D424" s="242" t="s">
        <v>25</v>
      </c>
      <c r="E424" s="242"/>
      <c r="F424" s="242"/>
      <c r="G424" s="243" t="s">
        <v>26</v>
      </c>
      <c r="H424" s="242" t="s">
        <v>27</v>
      </c>
      <c r="I424" s="242"/>
      <c r="J424" s="242"/>
      <c r="K424" s="242"/>
      <c r="L424" s="242" t="s">
        <v>28</v>
      </c>
      <c r="M424" s="242"/>
      <c r="N424" s="242"/>
      <c r="O424" s="242"/>
    </row>
    <row r="425" spans="1:1022" x14ac:dyDescent="0.3">
      <c r="A425" s="240"/>
      <c r="B425" s="241"/>
      <c r="C425" s="240"/>
      <c r="D425" s="158" t="s">
        <v>29</v>
      </c>
      <c r="E425" s="158" t="s">
        <v>30</v>
      </c>
      <c r="F425" s="158" t="s">
        <v>31</v>
      </c>
      <c r="G425" s="244"/>
      <c r="H425" s="158" t="s">
        <v>32</v>
      </c>
      <c r="I425" s="158" t="s">
        <v>33</v>
      </c>
      <c r="J425" s="158" t="s">
        <v>34</v>
      </c>
      <c r="K425" s="158" t="s">
        <v>35</v>
      </c>
      <c r="L425" s="158" t="s">
        <v>36</v>
      </c>
      <c r="M425" s="158" t="s">
        <v>37</v>
      </c>
      <c r="N425" s="158" t="s">
        <v>38</v>
      </c>
      <c r="O425" s="158" t="s">
        <v>39</v>
      </c>
    </row>
    <row r="426" spans="1:1022" x14ac:dyDescent="0.3">
      <c r="A426" s="159">
        <v>1</v>
      </c>
      <c r="B426" s="159">
        <v>2</v>
      </c>
      <c r="C426" s="159">
        <v>3</v>
      </c>
      <c r="D426" s="159">
        <v>4</v>
      </c>
      <c r="E426" s="159">
        <v>5</v>
      </c>
      <c r="F426" s="159">
        <v>6</v>
      </c>
      <c r="G426" s="159">
        <v>7</v>
      </c>
      <c r="H426" s="159">
        <v>8</v>
      </c>
      <c r="I426" s="159">
        <v>9</v>
      </c>
      <c r="J426" s="159">
        <v>10</v>
      </c>
      <c r="K426" s="159">
        <v>11</v>
      </c>
      <c r="L426" s="159">
        <v>12</v>
      </c>
      <c r="M426" s="159">
        <v>13</v>
      </c>
      <c r="N426" s="159">
        <v>14</v>
      </c>
      <c r="O426" s="159">
        <v>15</v>
      </c>
    </row>
    <row r="427" spans="1:1022" x14ac:dyDescent="0.3">
      <c r="A427" s="134" t="s">
        <v>0</v>
      </c>
      <c r="B427" s="134"/>
      <c r="C427" s="134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</row>
    <row r="428" spans="1:1022" x14ac:dyDescent="0.3">
      <c r="A428" s="166" t="s">
        <v>564</v>
      </c>
      <c r="B428" s="167" t="s">
        <v>461</v>
      </c>
      <c r="C428" s="164">
        <v>120</v>
      </c>
      <c r="D428" s="165">
        <v>17.420000000000002</v>
      </c>
      <c r="E428" s="165">
        <v>11.26</v>
      </c>
      <c r="F428" s="165">
        <v>2.84</v>
      </c>
      <c r="G428" s="180">
        <v>182.8</v>
      </c>
      <c r="H428" s="165">
        <v>0.61</v>
      </c>
      <c r="I428" s="165">
        <v>6.97</v>
      </c>
      <c r="J428" s="164">
        <v>160</v>
      </c>
      <c r="K428" s="165">
        <v>1.47</v>
      </c>
      <c r="L428" s="165">
        <v>17.71</v>
      </c>
      <c r="M428" s="165">
        <v>183.16</v>
      </c>
      <c r="N428" s="165">
        <v>29.05</v>
      </c>
      <c r="O428" s="165">
        <v>2.74</v>
      </c>
    </row>
    <row r="429" spans="1:1022" x14ac:dyDescent="0.3">
      <c r="A429" s="166" t="s">
        <v>559</v>
      </c>
      <c r="B429" s="167" t="s">
        <v>345</v>
      </c>
      <c r="C429" s="164">
        <v>180</v>
      </c>
      <c r="D429" s="165">
        <v>6.44</v>
      </c>
      <c r="E429" s="165">
        <v>3.74</v>
      </c>
      <c r="F429" s="165">
        <v>43.17</v>
      </c>
      <c r="G429" s="165">
        <v>233.76</v>
      </c>
      <c r="H429" s="165">
        <v>0.11</v>
      </c>
      <c r="I429" s="165">
        <v>25.15</v>
      </c>
      <c r="J429" s="165">
        <v>60.22</v>
      </c>
      <c r="K429" s="165">
        <v>2.34</v>
      </c>
      <c r="L429" s="165">
        <v>36.14</v>
      </c>
      <c r="M429" s="165">
        <v>158.57</v>
      </c>
      <c r="N429" s="165">
        <v>36.26</v>
      </c>
      <c r="O429" s="165">
        <v>1.68</v>
      </c>
    </row>
    <row r="430" spans="1:1022" x14ac:dyDescent="0.3">
      <c r="A430" s="162" t="s">
        <v>548</v>
      </c>
      <c r="B430" s="167" t="s">
        <v>237</v>
      </c>
      <c r="C430" s="164">
        <v>200</v>
      </c>
      <c r="D430" s="165">
        <v>3.64</v>
      </c>
      <c r="E430" s="165">
        <v>1.94</v>
      </c>
      <c r="F430" s="165">
        <v>6.28</v>
      </c>
      <c r="G430" s="165">
        <v>58.01</v>
      </c>
      <c r="H430" s="165">
        <v>0.04</v>
      </c>
      <c r="I430" s="165">
        <v>1.1599999999999999</v>
      </c>
      <c r="J430" s="165">
        <v>9.02</v>
      </c>
      <c r="K430" s="165">
        <v>0.01</v>
      </c>
      <c r="L430" s="165">
        <v>111.92</v>
      </c>
      <c r="M430" s="180">
        <v>106.3</v>
      </c>
      <c r="N430" s="165">
        <v>29.46</v>
      </c>
      <c r="O430" s="165">
        <v>0.97</v>
      </c>
    </row>
    <row r="431" spans="1:1022" x14ac:dyDescent="0.3">
      <c r="A431" s="166"/>
      <c r="B431" s="167" t="s">
        <v>219</v>
      </c>
      <c r="C431" s="164">
        <v>50</v>
      </c>
      <c r="D431" s="180">
        <v>3.3</v>
      </c>
      <c r="E431" s="180">
        <v>0.6</v>
      </c>
      <c r="F431" s="165">
        <v>19.82</v>
      </c>
      <c r="G431" s="164">
        <v>99</v>
      </c>
      <c r="H431" s="165">
        <v>0.09</v>
      </c>
      <c r="I431" s="181"/>
      <c r="J431" s="181"/>
      <c r="K431" s="180">
        <v>0.7</v>
      </c>
      <c r="L431" s="180">
        <v>14.5</v>
      </c>
      <c r="M431" s="164">
        <v>75</v>
      </c>
      <c r="N431" s="180">
        <v>23.5</v>
      </c>
      <c r="O431" s="165">
        <v>1.95</v>
      </c>
    </row>
    <row r="432" spans="1:1022" x14ac:dyDescent="0.3">
      <c r="A432" s="132" t="s">
        <v>512</v>
      </c>
      <c r="B432" s="133"/>
      <c r="C432" s="168">
        <v>550</v>
      </c>
      <c r="D432" s="165">
        <v>30.8</v>
      </c>
      <c r="E432" s="165">
        <v>17.54</v>
      </c>
      <c r="F432" s="165">
        <v>72.11</v>
      </c>
      <c r="G432" s="165">
        <v>573.57000000000005</v>
      </c>
      <c r="H432" s="165">
        <v>0.85</v>
      </c>
      <c r="I432" s="165">
        <v>33.28</v>
      </c>
      <c r="J432" s="165">
        <v>229.24</v>
      </c>
      <c r="K432" s="165">
        <v>4.5199999999999996</v>
      </c>
      <c r="L432" s="165">
        <v>180.27</v>
      </c>
      <c r="M432" s="165">
        <v>523.03</v>
      </c>
      <c r="N432" s="165">
        <v>118.27</v>
      </c>
      <c r="O432" s="165">
        <v>7.34</v>
      </c>
    </row>
    <row r="433" spans="1:15" x14ac:dyDescent="0.3">
      <c r="A433" s="134" t="s">
        <v>636</v>
      </c>
      <c r="B433" s="134"/>
      <c r="C433" s="134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  <c r="N433" s="172"/>
      <c r="O433" s="172"/>
    </row>
    <row r="434" spans="1:15" x14ac:dyDescent="0.3">
      <c r="A434" s="166" t="s">
        <v>275</v>
      </c>
      <c r="B434" s="167" t="s">
        <v>42</v>
      </c>
      <c r="C434" s="164">
        <v>150</v>
      </c>
      <c r="D434" s="180">
        <v>0.6</v>
      </c>
      <c r="E434" s="180">
        <v>0.6</v>
      </c>
      <c r="F434" s="180">
        <v>14.7</v>
      </c>
      <c r="G434" s="180">
        <v>70.5</v>
      </c>
      <c r="H434" s="165">
        <v>0.05</v>
      </c>
      <c r="I434" s="164">
        <v>15</v>
      </c>
      <c r="J434" s="180">
        <v>7.5</v>
      </c>
      <c r="K434" s="180">
        <v>0.3</v>
      </c>
      <c r="L434" s="164">
        <v>24</v>
      </c>
      <c r="M434" s="180">
        <v>16.5</v>
      </c>
      <c r="N434" s="180">
        <v>13.5</v>
      </c>
      <c r="O434" s="180">
        <v>3.3</v>
      </c>
    </row>
    <row r="435" spans="1:15" x14ac:dyDescent="0.3">
      <c r="A435" s="166"/>
      <c r="B435" s="167" t="s">
        <v>222</v>
      </c>
      <c r="C435" s="164">
        <v>30</v>
      </c>
      <c r="D435" s="165">
        <v>2.37</v>
      </c>
      <c r="E435" s="165">
        <v>6.18</v>
      </c>
      <c r="F435" s="165">
        <v>11.96</v>
      </c>
      <c r="G435" s="180">
        <v>114.4</v>
      </c>
      <c r="H435" s="165">
        <v>0.05</v>
      </c>
      <c r="I435" s="165">
        <v>1.28</v>
      </c>
      <c r="J435" s="180">
        <v>60.1</v>
      </c>
      <c r="K435" s="165">
        <v>0.99</v>
      </c>
      <c r="L435" s="180">
        <v>32.9</v>
      </c>
      <c r="M435" s="180">
        <v>56.1</v>
      </c>
      <c r="N435" s="180">
        <v>32.700000000000003</v>
      </c>
      <c r="O435" s="165">
        <v>0.82</v>
      </c>
    </row>
    <row r="436" spans="1:15" x14ac:dyDescent="0.3">
      <c r="A436" s="132" t="s">
        <v>637</v>
      </c>
      <c r="B436" s="133"/>
      <c r="C436" s="168">
        <v>180</v>
      </c>
      <c r="D436" s="165">
        <v>2.97</v>
      </c>
      <c r="E436" s="165">
        <v>6.78</v>
      </c>
      <c r="F436" s="165">
        <v>26.66</v>
      </c>
      <c r="G436" s="180">
        <v>184.9</v>
      </c>
      <c r="H436" s="180">
        <v>0.1</v>
      </c>
      <c r="I436" s="165">
        <v>16.28</v>
      </c>
      <c r="J436" s="180">
        <v>67.599999999999994</v>
      </c>
      <c r="K436" s="165">
        <v>1.29</v>
      </c>
      <c r="L436" s="180">
        <v>56.9</v>
      </c>
      <c r="M436" s="180">
        <v>72.599999999999994</v>
      </c>
      <c r="N436" s="180">
        <v>46.2</v>
      </c>
      <c r="O436" s="165">
        <v>4.12</v>
      </c>
    </row>
    <row r="437" spans="1:15" x14ac:dyDescent="0.3">
      <c r="A437" s="134" t="s">
        <v>11</v>
      </c>
      <c r="B437" s="134"/>
      <c r="C437" s="134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</row>
    <row r="438" spans="1:15" x14ac:dyDescent="0.3">
      <c r="A438" s="162" t="s">
        <v>276</v>
      </c>
      <c r="B438" s="167" t="s">
        <v>224</v>
      </c>
      <c r="C438" s="164">
        <v>100</v>
      </c>
      <c r="D438" s="165">
        <v>0.87</v>
      </c>
      <c r="E438" s="165">
        <v>3.11</v>
      </c>
      <c r="F438" s="165">
        <v>3.31</v>
      </c>
      <c r="G438" s="165">
        <v>44.74</v>
      </c>
      <c r="H438" s="165">
        <v>0.03</v>
      </c>
      <c r="I438" s="180">
        <v>9.8000000000000007</v>
      </c>
      <c r="J438" s="180">
        <v>8.3000000000000007</v>
      </c>
      <c r="K438" s="165">
        <v>1.43</v>
      </c>
      <c r="L438" s="165">
        <v>20.23</v>
      </c>
      <c r="M438" s="165">
        <v>33.96</v>
      </c>
      <c r="N438" s="165">
        <v>13.81</v>
      </c>
      <c r="O438" s="165">
        <v>0.55000000000000004</v>
      </c>
    </row>
    <row r="439" spans="1:15" ht="30" customHeight="1" x14ac:dyDescent="0.3">
      <c r="A439" s="162" t="s">
        <v>326</v>
      </c>
      <c r="B439" s="167" t="s">
        <v>811</v>
      </c>
      <c r="C439" s="164">
        <v>260</v>
      </c>
      <c r="D439" s="165">
        <v>5.92</v>
      </c>
      <c r="E439" s="165">
        <v>8.41</v>
      </c>
      <c r="F439" s="165">
        <v>17.13</v>
      </c>
      <c r="G439" s="165">
        <v>168.41</v>
      </c>
      <c r="H439" s="165">
        <v>0.24</v>
      </c>
      <c r="I439" s="180">
        <v>17.490000000000002</v>
      </c>
      <c r="J439" s="164">
        <v>223</v>
      </c>
      <c r="K439" s="165">
        <v>2.96</v>
      </c>
      <c r="L439" s="165">
        <v>23.959999999999997</v>
      </c>
      <c r="M439" s="165">
        <v>105.62</v>
      </c>
      <c r="N439" s="180">
        <v>31.22</v>
      </c>
      <c r="O439" s="164">
        <v>1.54</v>
      </c>
    </row>
    <row r="440" spans="1:15" x14ac:dyDescent="0.3">
      <c r="A440" s="166" t="s">
        <v>279</v>
      </c>
      <c r="B440" s="167" t="s">
        <v>827</v>
      </c>
      <c r="C440" s="164">
        <v>130</v>
      </c>
      <c r="D440" s="165">
        <v>21.74</v>
      </c>
      <c r="E440" s="165">
        <v>11.48</v>
      </c>
      <c r="F440" s="181">
        <v>2.65</v>
      </c>
      <c r="G440" s="165">
        <v>196.62</v>
      </c>
      <c r="H440" s="165">
        <v>0.11</v>
      </c>
      <c r="I440" s="181">
        <v>3.15</v>
      </c>
      <c r="J440" s="165">
        <v>316.52</v>
      </c>
      <c r="K440" s="165">
        <v>0.99</v>
      </c>
      <c r="L440" s="165">
        <v>19.649999999999999</v>
      </c>
      <c r="M440" s="165">
        <v>210.92</v>
      </c>
      <c r="N440" s="165">
        <v>30.1</v>
      </c>
      <c r="O440" s="165">
        <v>1.1099999999999999</v>
      </c>
    </row>
    <row r="441" spans="1:15" x14ac:dyDescent="0.3">
      <c r="A441" s="162" t="s">
        <v>286</v>
      </c>
      <c r="B441" s="167" t="s">
        <v>239</v>
      </c>
      <c r="C441" s="164">
        <v>180</v>
      </c>
      <c r="D441" s="165">
        <v>8.36</v>
      </c>
      <c r="E441" s="180">
        <v>5.8</v>
      </c>
      <c r="F441" s="165">
        <v>37.75</v>
      </c>
      <c r="G441" s="165">
        <v>236.33</v>
      </c>
      <c r="H441" s="165">
        <v>0.28000000000000003</v>
      </c>
      <c r="I441" s="181"/>
      <c r="J441" s="165">
        <v>23.82</v>
      </c>
      <c r="K441" s="165">
        <v>0.57999999999999996</v>
      </c>
      <c r="L441" s="165">
        <v>15.14</v>
      </c>
      <c r="M441" s="165">
        <v>198.33</v>
      </c>
      <c r="N441" s="165">
        <v>132.07</v>
      </c>
      <c r="O441" s="165">
        <v>4.4400000000000004</v>
      </c>
    </row>
    <row r="442" spans="1:15" x14ac:dyDescent="0.3">
      <c r="A442" s="166" t="s">
        <v>544</v>
      </c>
      <c r="B442" s="167" t="s">
        <v>240</v>
      </c>
      <c r="C442" s="164">
        <v>200</v>
      </c>
      <c r="D442" s="165">
        <v>0.14000000000000001</v>
      </c>
      <c r="E442" s="180">
        <v>0.1</v>
      </c>
      <c r="F442" s="165">
        <v>3.24</v>
      </c>
      <c r="G442" s="180">
        <v>15.6</v>
      </c>
      <c r="H442" s="181"/>
      <c r="I442" s="164">
        <v>3</v>
      </c>
      <c r="J442" s="180">
        <v>1.6</v>
      </c>
      <c r="K442" s="180">
        <v>0.2</v>
      </c>
      <c r="L442" s="164">
        <v>5</v>
      </c>
      <c r="M442" s="180">
        <v>3.2</v>
      </c>
      <c r="N442" s="180">
        <v>1.4</v>
      </c>
      <c r="O442" s="165">
        <v>0.08</v>
      </c>
    </row>
    <row r="443" spans="1:15" x14ac:dyDescent="0.3">
      <c r="A443" s="169"/>
      <c r="B443" s="167" t="s">
        <v>69</v>
      </c>
      <c r="C443" s="164">
        <v>70</v>
      </c>
      <c r="D443" s="165">
        <v>3.43</v>
      </c>
      <c r="E443" s="180">
        <v>0.7</v>
      </c>
      <c r="F443" s="165">
        <v>31.36</v>
      </c>
      <c r="G443" s="164">
        <v>147</v>
      </c>
      <c r="H443" s="165">
        <v>0.06</v>
      </c>
      <c r="I443" s="181"/>
      <c r="J443" s="181"/>
      <c r="K443" s="165">
        <v>0.49</v>
      </c>
      <c r="L443" s="180">
        <v>12.6</v>
      </c>
      <c r="M443" s="180">
        <v>64.400000000000006</v>
      </c>
      <c r="N443" s="164">
        <v>14</v>
      </c>
      <c r="O443" s="165">
        <v>2.0299999999999998</v>
      </c>
    </row>
    <row r="444" spans="1:15" x14ac:dyDescent="0.3">
      <c r="A444" s="132" t="s">
        <v>43</v>
      </c>
      <c r="B444" s="133"/>
      <c r="C444" s="168">
        <v>940</v>
      </c>
      <c r="D444" s="165">
        <v>40.46</v>
      </c>
      <c r="E444" s="165">
        <v>29.6</v>
      </c>
      <c r="F444" s="165">
        <v>95.44</v>
      </c>
      <c r="G444" s="180">
        <v>808.7</v>
      </c>
      <c r="H444" s="165">
        <v>0.72</v>
      </c>
      <c r="I444" s="165">
        <v>33.44</v>
      </c>
      <c r="J444" s="165">
        <v>573.24</v>
      </c>
      <c r="K444" s="165">
        <v>6.65</v>
      </c>
      <c r="L444" s="165">
        <v>96.58</v>
      </c>
      <c r="M444" s="165">
        <v>616.42999999999995</v>
      </c>
      <c r="N444" s="180">
        <v>222.6</v>
      </c>
      <c r="O444" s="165">
        <v>9.75</v>
      </c>
    </row>
    <row r="445" spans="1:15" x14ac:dyDescent="0.3">
      <c r="A445" s="134" t="s">
        <v>638</v>
      </c>
      <c r="B445" s="134"/>
      <c r="C445" s="134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  <c r="N445" s="172"/>
      <c r="O445" s="172"/>
    </row>
    <row r="446" spans="1:15" x14ac:dyDescent="0.3">
      <c r="A446" s="166" t="s">
        <v>275</v>
      </c>
      <c r="B446" s="167" t="s">
        <v>42</v>
      </c>
      <c r="C446" s="164">
        <v>150</v>
      </c>
      <c r="D446" s="180">
        <v>0.6</v>
      </c>
      <c r="E446" s="180">
        <v>0.6</v>
      </c>
      <c r="F446" s="180">
        <v>14.7</v>
      </c>
      <c r="G446" s="180">
        <v>70.5</v>
      </c>
      <c r="H446" s="165">
        <v>0.05</v>
      </c>
      <c r="I446" s="164">
        <v>15</v>
      </c>
      <c r="J446" s="180">
        <v>7.5</v>
      </c>
      <c r="K446" s="180">
        <v>0.3</v>
      </c>
      <c r="L446" s="164">
        <v>24</v>
      </c>
      <c r="M446" s="180">
        <v>16.5</v>
      </c>
      <c r="N446" s="180">
        <v>13.5</v>
      </c>
      <c r="O446" s="180">
        <v>3.3</v>
      </c>
    </row>
    <row r="447" spans="1:15" x14ac:dyDescent="0.3">
      <c r="A447" s="170"/>
      <c r="B447" s="167" t="s">
        <v>513</v>
      </c>
      <c r="C447" s="164">
        <v>200</v>
      </c>
      <c r="D447" s="164">
        <v>6</v>
      </c>
      <c r="E447" s="164">
        <v>2</v>
      </c>
      <c r="F447" s="164">
        <v>8</v>
      </c>
      <c r="G447" s="164">
        <v>80</v>
      </c>
      <c r="H447" s="165">
        <v>0.08</v>
      </c>
      <c r="I447" s="180">
        <v>1.4</v>
      </c>
      <c r="J447" s="181"/>
      <c r="K447" s="181"/>
      <c r="L447" s="164">
        <v>240</v>
      </c>
      <c r="M447" s="164">
        <v>180</v>
      </c>
      <c r="N447" s="164">
        <v>28</v>
      </c>
      <c r="O447" s="180">
        <v>0.2</v>
      </c>
    </row>
    <row r="448" spans="1:15" x14ac:dyDescent="0.3">
      <c r="A448" s="132" t="s">
        <v>639</v>
      </c>
      <c r="B448" s="133"/>
      <c r="C448" s="168">
        <v>350</v>
      </c>
      <c r="D448" s="165">
        <v>6.6</v>
      </c>
      <c r="E448" s="165">
        <v>2.6</v>
      </c>
      <c r="F448" s="165">
        <v>22.7</v>
      </c>
      <c r="G448" s="180">
        <v>150.5</v>
      </c>
      <c r="H448" s="165">
        <v>0.13</v>
      </c>
      <c r="I448" s="180">
        <v>16.399999999999999</v>
      </c>
      <c r="J448" s="180">
        <v>7.5</v>
      </c>
      <c r="K448" s="180">
        <v>0.3</v>
      </c>
      <c r="L448" s="164">
        <v>264</v>
      </c>
      <c r="M448" s="180">
        <v>196.5</v>
      </c>
      <c r="N448" s="180">
        <v>41.5</v>
      </c>
      <c r="O448" s="180">
        <v>3.5</v>
      </c>
    </row>
    <row r="449" spans="1:1022" x14ac:dyDescent="0.3">
      <c r="A449" s="132" t="s">
        <v>44</v>
      </c>
      <c r="B449" s="133"/>
      <c r="C449" s="171">
        <v>2020</v>
      </c>
      <c r="D449" s="165">
        <v>80.83</v>
      </c>
      <c r="E449" s="165">
        <v>56.52</v>
      </c>
      <c r="F449" s="165">
        <v>216.91</v>
      </c>
      <c r="G449" s="165">
        <v>1717.67</v>
      </c>
      <c r="H449" s="180">
        <v>1.8</v>
      </c>
      <c r="I449" s="180">
        <v>99.4</v>
      </c>
      <c r="J449" s="165">
        <v>877.58</v>
      </c>
      <c r="K449" s="165">
        <v>12.76</v>
      </c>
      <c r="L449" s="165">
        <v>597.75</v>
      </c>
      <c r="M449" s="165">
        <v>1408.56</v>
      </c>
      <c r="N449" s="165">
        <v>428.57</v>
      </c>
      <c r="O449" s="165">
        <v>24.71</v>
      </c>
    </row>
    <row r="450" spans="1:1022" x14ac:dyDescent="0.3">
      <c r="A450" s="129" t="s">
        <v>154</v>
      </c>
      <c r="B450" s="128" t="s">
        <v>792</v>
      </c>
      <c r="C450" s="157"/>
      <c r="D450" s="173"/>
      <c r="E450" s="173"/>
      <c r="F450" s="173"/>
      <c r="G450" s="173"/>
      <c r="H450" s="173"/>
      <c r="I450" s="173"/>
      <c r="J450" s="174"/>
      <c r="K450" s="174"/>
      <c r="L450" s="174"/>
      <c r="M450" s="174"/>
      <c r="N450" s="174"/>
      <c r="O450" s="174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/>
      <c r="BK450" s="128"/>
      <c r="BL450" s="128"/>
      <c r="BM450" s="128"/>
      <c r="BN450" s="128"/>
      <c r="BO450" s="128"/>
      <c r="BP450" s="128"/>
      <c r="BQ450" s="128"/>
      <c r="BR450" s="128"/>
      <c r="BS450" s="128"/>
      <c r="BT450" s="128"/>
      <c r="BU450" s="128"/>
      <c r="BV450" s="128"/>
      <c r="BW450" s="128"/>
      <c r="BX450" s="128"/>
      <c r="BY450" s="128"/>
      <c r="BZ450" s="128"/>
      <c r="CA450" s="128"/>
      <c r="CB450" s="128"/>
      <c r="CC450" s="128"/>
      <c r="CD450" s="128"/>
      <c r="CE450" s="128"/>
      <c r="CF450" s="128"/>
      <c r="CG450" s="128"/>
      <c r="CH450" s="128"/>
      <c r="CI450" s="128"/>
      <c r="CJ450" s="128"/>
      <c r="CK450" s="128"/>
      <c r="CL450" s="128"/>
      <c r="CM450" s="128"/>
      <c r="CN450" s="128"/>
      <c r="CO450" s="128"/>
      <c r="CP450" s="128"/>
      <c r="CQ450" s="128"/>
      <c r="CR450" s="128"/>
      <c r="CS450" s="128"/>
      <c r="CT450" s="128"/>
      <c r="CU450" s="128"/>
      <c r="CV450" s="128"/>
      <c r="CW450" s="128"/>
      <c r="CX450" s="128"/>
      <c r="CY450" s="128"/>
      <c r="CZ450" s="128"/>
      <c r="DA450" s="128"/>
      <c r="DB450" s="128"/>
      <c r="DC450" s="128"/>
      <c r="DD450" s="128"/>
      <c r="DE450" s="128"/>
      <c r="DF450" s="128"/>
      <c r="DG450" s="128"/>
      <c r="DH450" s="128"/>
      <c r="DI450" s="128"/>
      <c r="DJ450" s="128"/>
      <c r="DK450" s="128"/>
      <c r="DL450" s="128"/>
      <c r="DM450" s="128"/>
      <c r="DN450" s="128"/>
      <c r="DO450" s="128"/>
      <c r="DP450" s="128"/>
      <c r="DQ450" s="128"/>
      <c r="DR450" s="128"/>
      <c r="DS450" s="128"/>
      <c r="DT450" s="128"/>
      <c r="DU450" s="128"/>
      <c r="DV450" s="128"/>
      <c r="DW450" s="128"/>
      <c r="DX450" s="128"/>
      <c r="DY450" s="128"/>
      <c r="DZ450" s="128"/>
      <c r="EA450" s="128"/>
      <c r="EB450" s="128"/>
      <c r="EC450" s="128"/>
      <c r="ED450" s="128"/>
      <c r="EE450" s="128"/>
      <c r="EF450" s="128"/>
      <c r="EG450" s="128"/>
      <c r="EH450" s="128"/>
      <c r="EI450" s="128"/>
      <c r="EJ450" s="128"/>
      <c r="EK450" s="128"/>
      <c r="EL450" s="128"/>
      <c r="EM450" s="128"/>
      <c r="EN450" s="128"/>
      <c r="EO450" s="128"/>
      <c r="EP450" s="128"/>
      <c r="EQ450" s="128"/>
      <c r="ER450" s="128"/>
      <c r="ES450" s="128"/>
      <c r="ET450" s="128"/>
      <c r="EU450" s="128"/>
      <c r="EV450" s="128"/>
      <c r="EW450" s="128"/>
      <c r="EX450" s="128"/>
      <c r="EY450" s="128"/>
      <c r="EZ450" s="128"/>
      <c r="FA450" s="128"/>
      <c r="FB450" s="128"/>
      <c r="FC450" s="128"/>
      <c r="FD450" s="128"/>
      <c r="FE450" s="128"/>
      <c r="FF450" s="128"/>
      <c r="FG450" s="128"/>
      <c r="FH450" s="128"/>
      <c r="FI450" s="128"/>
      <c r="FJ450" s="128"/>
      <c r="FK450" s="128"/>
      <c r="FL450" s="128"/>
      <c r="FM450" s="128"/>
      <c r="FN450" s="128"/>
      <c r="FO450" s="128"/>
      <c r="FP450" s="128"/>
      <c r="FQ450" s="128"/>
      <c r="FR450" s="128"/>
      <c r="FS450" s="128"/>
      <c r="FT450" s="128"/>
      <c r="FU450" s="128"/>
      <c r="FV450" s="128"/>
      <c r="FW450" s="128"/>
      <c r="FX450" s="128"/>
      <c r="FY450" s="128"/>
      <c r="FZ450" s="128"/>
      <c r="GA450" s="128"/>
      <c r="GB450" s="128"/>
      <c r="GC450" s="128"/>
      <c r="GD450" s="128"/>
      <c r="GE450" s="128"/>
      <c r="GF450" s="128"/>
      <c r="GG450" s="128"/>
      <c r="GH450" s="128"/>
      <c r="GI450" s="128"/>
      <c r="GJ450" s="128"/>
      <c r="GK450" s="128"/>
      <c r="GL450" s="128"/>
      <c r="GM450" s="128"/>
      <c r="GN450" s="128"/>
      <c r="GO450" s="128"/>
      <c r="GP450" s="128"/>
      <c r="GQ450" s="128"/>
      <c r="GR450" s="128"/>
      <c r="GS450" s="128"/>
      <c r="GT450" s="128"/>
      <c r="GU450" s="128"/>
      <c r="GV450" s="128"/>
      <c r="GW450" s="128"/>
      <c r="GX450" s="128"/>
      <c r="GY450" s="128"/>
      <c r="GZ450" s="128"/>
      <c r="HA450" s="128"/>
      <c r="HB450" s="128"/>
      <c r="HC450" s="128"/>
      <c r="HD450" s="128"/>
      <c r="HE450" s="128"/>
      <c r="HF450" s="128"/>
      <c r="HG450" s="128"/>
      <c r="HH450" s="128"/>
      <c r="HI450" s="128"/>
      <c r="HJ450" s="128"/>
      <c r="HK450" s="128"/>
      <c r="HL450" s="128"/>
      <c r="HM450" s="128"/>
      <c r="HN450" s="128"/>
      <c r="HO450" s="128"/>
      <c r="HP450" s="128"/>
      <c r="HQ450" s="128"/>
      <c r="HR450" s="128"/>
      <c r="HS450" s="128"/>
      <c r="HT450" s="128"/>
      <c r="HU450" s="128"/>
      <c r="HV450" s="128"/>
      <c r="HW450" s="128"/>
      <c r="HX450" s="128"/>
      <c r="HY450" s="128"/>
      <c r="HZ450" s="128"/>
      <c r="IA450" s="128"/>
      <c r="IB450" s="128"/>
      <c r="IC450" s="128"/>
      <c r="ID450" s="128"/>
      <c r="IE450" s="128"/>
      <c r="IF450" s="128"/>
      <c r="IG450" s="128"/>
      <c r="IH450" s="128"/>
      <c r="II450" s="128"/>
      <c r="IJ450" s="128"/>
      <c r="IK450" s="128"/>
      <c r="IL450" s="128"/>
      <c r="IM450" s="128"/>
      <c r="IN450" s="128"/>
      <c r="IO450" s="128"/>
      <c r="IP450" s="128"/>
      <c r="IQ450" s="128"/>
      <c r="IR450" s="128"/>
      <c r="IS450" s="128"/>
      <c r="IT450" s="128"/>
      <c r="IU450" s="128"/>
      <c r="IV450" s="128"/>
      <c r="IW450" s="128"/>
      <c r="IX450" s="128"/>
      <c r="IY450" s="128"/>
      <c r="IZ450" s="128"/>
      <c r="JA450" s="128"/>
      <c r="JB450" s="128"/>
      <c r="JC450" s="128"/>
      <c r="JD450" s="128"/>
      <c r="JE450" s="128"/>
      <c r="JF450" s="128"/>
      <c r="JG450" s="128"/>
      <c r="JH450" s="128"/>
      <c r="JI450" s="128"/>
      <c r="JJ450" s="128"/>
      <c r="JK450" s="128"/>
      <c r="JL450" s="128"/>
      <c r="JM450" s="128"/>
      <c r="JN450" s="128"/>
      <c r="JO450" s="128"/>
      <c r="JP450" s="128"/>
      <c r="JQ450" s="128"/>
      <c r="JR450" s="128"/>
      <c r="JS450" s="128"/>
      <c r="JT450" s="128"/>
      <c r="JU450" s="128"/>
      <c r="JV450" s="128"/>
      <c r="JW450" s="128"/>
      <c r="JX450" s="128"/>
      <c r="JY450" s="128"/>
      <c r="JZ450" s="128"/>
      <c r="KA450" s="128"/>
      <c r="KB450" s="128"/>
      <c r="KC450" s="128"/>
      <c r="KD450" s="128"/>
      <c r="KE450" s="128"/>
      <c r="KF450" s="128"/>
      <c r="KG450" s="128"/>
      <c r="KH450" s="128"/>
      <c r="KI450" s="128"/>
      <c r="KJ450" s="128"/>
      <c r="KK450" s="128"/>
      <c r="KL450" s="128"/>
      <c r="KM450" s="128"/>
      <c r="KN450" s="128"/>
      <c r="KO450" s="128"/>
      <c r="KP450" s="128"/>
      <c r="KQ450" s="128"/>
      <c r="KR450" s="128"/>
      <c r="KS450" s="128"/>
      <c r="KT450" s="128"/>
      <c r="KU450" s="128"/>
      <c r="KV450" s="128"/>
      <c r="KW450" s="128"/>
      <c r="KX450" s="128"/>
      <c r="KY450" s="128"/>
      <c r="KZ450" s="128"/>
      <c r="LA450" s="128"/>
      <c r="LB450" s="128"/>
      <c r="LC450" s="128"/>
      <c r="LD450" s="128"/>
      <c r="LE450" s="128"/>
      <c r="LF450" s="128"/>
      <c r="LG450" s="128"/>
      <c r="LH450" s="128"/>
      <c r="LI450" s="128"/>
      <c r="LJ450" s="128"/>
      <c r="LK450" s="128"/>
      <c r="LL450" s="128"/>
      <c r="LM450" s="128"/>
      <c r="LN450" s="128"/>
      <c r="LO450" s="128"/>
      <c r="LP450" s="128"/>
      <c r="LQ450" s="128"/>
      <c r="LR450" s="128"/>
      <c r="LS450" s="128"/>
      <c r="LT450" s="128"/>
      <c r="LU450" s="128"/>
      <c r="LV450" s="128"/>
      <c r="LW450" s="128"/>
      <c r="LX450" s="128"/>
      <c r="LY450" s="128"/>
      <c r="LZ450" s="128"/>
      <c r="MA450" s="128"/>
      <c r="MB450" s="128"/>
      <c r="MC450" s="128"/>
      <c r="MD450" s="128"/>
      <c r="ME450" s="128"/>
      <c r="MF450" s="128"/>
      <c r="MG450" s="128"/>
      <c r="MH450" s="128"/>
      <c r="MI450" s="128"/>
      <c r="MJ450" s="128"/>
      <c r="MK450" s="128"/>
      <c r="ML450" s="128"/>
      <c r="MM450" s="128"/>
      <c r="MN450" s="128"/>
      <c r="MO450" s="128"/>
      <c r="MP450" s="128"/>
      <c r="MQ450" s="128"/>
      <c r="MR450" s="128"/>
      <c r="MS450" s="128"/>
      <c r="MT450" s="128"/>
      <c r="MU450" s="128"/>
      <c r="MV450" s="128"/>
      <c r="MW450" s="128"/>
      <c r="MX450" s="128"/>
      <c r="MY450" s="128"/>
      <c r="MZ450" s="128"/>
      <c r="NA450" s="128"/>
      <c r="NB450" s="128"/>
      <c r="NC450" s="128"/>
      <c r="ND450" s="128"/>
      <c r="NE450" s="128"/>
      <c r="NF450" s="128"/>
      <c r="NG450" s="128"/>
      <c r="NH450" s="128"/>
      <c r="NI450" s="128"/>
      <c r="NJ450" s="128"/>
      <c r="NK450" s="128"/>
      <c r="NL450" s="128"/>
      <c r="NM450" s="128"/>
      <c r="NN450" s="128"/>
      <c r="NO450" s="128"/>
      <c r="NP450" s="128"/>
      <c r="NQ450" s="128"/>
      <c r="NR450" s="128"/>
      <c r="NS450" s="128"/>
      <c r="NT450" s="128"/>
      <c r="NU450" s="128"/>
      <c r="NV450" s="128"/>
      <c r="NW450" s="128"/>
      <c r="NX450" s="128"/>
      <c r="NY450" s="128"/>
      <c r="NZ450" s="128"/>
      <c r="OA450" s="128"/>
      <c r="OB450" s="128"/>
      <c r="OC450" s="128"/>
      <c r="OD450" s="128"/>
      <c r="OE450" s="128"/>
      <c r="OF450" s="128"/>
      <c r="OG450" s="128"/>
      <c r="OH450" s="128"/>
      <c r="OI450" s="128"/>
      <c r="OJ450" s="128"/>
      <c r="OK450" s="128"/>
      <c r="OL450" s="128"/>
      <c r="OM450" s="128"/>
      <c r="ON450" s="128"/>
      <c r="OO450" s="128"/>
      <c r="OP450" s="128"/>
      <c r="OQ450" s="128"/>
      <c r="OR450" s="128"/>
      <c r="OS450" s="128"/>
      <c r="OT450" s="128"/>
      <c r="OU450" s="128"/>
      <c r="OV450" s="128"/>
      <c r="OW450" s="128"/>
      <c r="OX450" s="128"/>
      <c r="OY450" s="128"/>
      <c r="OZ450" s="128"/>
      <c r="PA450" s="128"/>
      <c r="PB450" s="128"/>
      <c r="PC450" s="128"/>
      <c r="PD450" s="128"/>
      <c r="PE450" s="128"/>
      <c r="PF450" s="128"/>
      <c r="PG450" s="128"/>
      <c r="PH450" s="128"/>
      <c r="PI450" s="128"/>
      <c r="PJ450" s="128"/>
      <c r="PK450" s="128"/>
      <c r="PL450" s="128"/>
      <c r="PM450" s="128"/>
      <c r="PN450" s="128"/>
      <c r="PO450" s="128"/>
      <c r="PP450" s="128"/>
      <c r="PQ450" s="128"/>
      <c r="PR450" s="128"/>
      <c r="PS450" s="128"/>
      <c r="PT450" s="128"/>
      <c r="PU450" s="128"/>
      <c r="PV450" s="128"/>
      <c r="PW450" s="128"/>
      <c r="PX450" s="128"/>
      <c r="PY450" s="128"/>
      <c r="PZ450" s="128"/>
      <c r="QA450" s="128"/>
      <c r="QB450" s="128"/>
      <c r="QC450" s="128"/>
      <c r="QD450" s="128"/>
      <c r="QE450" s="128"/>
      <c r="QF450" s="128"/>
      <c r="QG450" s="128"/>
      <c r="QH450" s="128"/>
      <c r="QI450" s="128"/>
      <c r="QJ450" s="128"/>
      <c r="QK450" s="128"/>
      <c r="QL450" s="128"/>
      <c r="QM450" s="128"/>
      <c r="QN450" s="128"/>
      <c r="QO450" s="128"/>
      <c r="QP450" s="128"/>
      <c r="QQ450" s="128"/>
      <c r="QR450" s="128"/>
      <c r="QS450" s="128"/>
      <c r="QT450" s="128"/>
      <c r="QU450" s="128"/>
      <c r="QV450" s="128"/>
      <c r="QW450" s="128"/>
      <c r="QX450" s="128"/>
      <c r="QY450" s="128"/>
      <c r="QZ450" s="128"/>
      <c r="RA450" s="128"/>
      <c r="RB450" s="128"/>
      <c r="RC450" s="128"/>
      <c r="RD450" s="128"/>
      <c r="RE450" s="128"/>
      <c r="RF450" s="128"/>
      <c r="RG450" s="128"/>
      <c r="RH450" s="128"/>
      <c r="RI450" s="128"/>
      <c r="RJ450" s="128"/>
      <c r="RK450" s="128"/>
      <c r="RL450" s="128"/>
      <c r="RM450" s="128"/>
      <c r="RN450" s="128"/>
      <c r="RO450" s="128"/>
      <c r="RP450" s="128"/>
      <c r="RQ450" s="128"/>
      <c r="RR450" s="128"/>
      <c r="RS450" s="128"/>
      <c r="RT450" s="128"/>
      <c r="RU450" s="128"/>
      <c r="RV450" s="128"/>
      <c r="RW450" s="128"/>
      <c r="RX450" s="128"/>
      <c r="RY450" s="128"/>
      <c r="RZ450" s="128"/>
      <c r="SA450" s="128"/>
      <c r="SB450" s="128"/>
      <c r="SC450" s="128"/>
      <c r="SD450" s="128"/>
      <c r="SE450" s="128"/>
      <c r="SF450" s="128"/>
      <c r="SG450" s="128"/>
      <c r="SH450" s="128"/>
      <c r="SI450" s="128"/>
      <c r="SJ450" s="128"/>
      <c r="SK450" s="128"/>
      <c r="SL450" s="128"/>
      <c r="SM450" s="128"/>
      <c r="SN450" s="128"/>
      <c r="SO450" s="128"/>
      <c r="SP450" s="128"/>
      <c r="SQ450" s="128"/>
      <c r="SR450" s="128"/>
      <c r="SS450" s="128"/>
      <c r="ST450" s="128"/>
      <c r="SU450" s="128"/>
      <c r="SV450" s="128"/>
      <c r="SW450" s="128"/>
      <c r="SX450" s="128"/>
      <c r="SY450" s="128"/>
      <c r="SZ450" s="128"/>
      <c r="TA450" s="128"/>
      <c r="TB450" s="128"/>
      <c r="TC450" s="128"/>
      <c r="TD450" s="128"/>
      <c r="TE450" s="128"/>
      <c r="TF450" s="128"/>
      <c r="TG450" s="128"/>
      <c r="TH450" s="128"/>
      <c r="TI450" s="128"/>
      <c r="TJ450" s="128"/>
      <c r="TK450" s="128"/>
      <c r="TL450" s="128"/>
      <c r="TM450" s="128"/>
      <c r="TN450" s="128"/>
      <c r="TO450" s="128"/>
      <c r="TP450" s="128"/>
      <c r="TQ450" s="128"/>
      <c r="TR450" s="128"/>
      <c r="TS450" s="128"/>
      <c r="TT450" s="128"/>
      <c r="TU450" s="128"/>
      <c r="TV450" s="128"/>
      <c r="TW450" s="128"/>
      <c r="TX450" s="128"/>
      <c r="TY450" s="128"/>
      <c r="TZ450" s="128"/>
      <c r="UA450" s="128"/>
      <c r="UB450" s="128"/>
      <c r="UC450" s="128"/>
      <c r="UD450" s="128"/>
      <c r="UE450" s="128"/>
      <c r="UF450" s="128"/>
      <c r="UG450" s="128"/>
      <c r="UH450" s="128"/>
      <c r="UI450" s="128"/>
      <c r="UJ450" s="128"/>
      <c r="UK450" s="128"/>
      <c r="UL450" s="128"/>
      <c r="UM450" s="128"/>
      <c r="UN450" s="128"/>
      <c r="UO450" s="128"/>
      <c r="UP450" s="128"/>
      <c r="UQ450" s="128"/>
      <c r="UR450" s="128"/>
      <c r="US450" s="128"/>
      <c r="UT450" s="128"/>
      <c r="UU450" s="128"/>
      <c r="UV450" s="128"/>
      <c r="UW450" s="128"/>
      <c r="UX450" s="128"/>
      <c r="UY450" s="128"/>
      <c r="UZ450" s="128"/>
      <c r="VA450" s="128"/>
      <c r="VB450" s="128"/>
      <c r="VC450" s="128"/>
      <c r="VD450" s="128"/>
      <c r="VE450" s="128"/>
      <c r="VF450" s="128"/>
      <c r="VG450" s="128"/>
      <c r="VH450" s="128"/>
      <c r="VI450" s="128"/>
      <c r="VJ450" s="128"/>
      <c r="VK450" s="128"/>
      <c r="VL450" s="128"/>
      <c r="VM450" s="128"/>
      <c r="VN450" s="128"/>
      <c r="VO450" s="128"/>
      <c r="VP450" s="128"/>
      <c r="VQ450" s="128"/>
      <c r="VR450" s="128"/>
      <c r="VS450" s="128"/>
      <c r="VT450" s="128"/>
      <c r="VU450" s="128"/>
      <c r="VV450" s="128"/>
      <c r="VW450" s="128"/>
      <c r="VX450" s="128"/>
      <c r="VY450" s="128"/>
      <c r="VZ450" s="128"/>
      <c r="WA450" s="128"/>
      <c r="WB450" s="128"/>
      <c r="WC450" s="128"/>
      <c r="WD450" s="128"/>
      <c r="WE450" s="128"/>
      <c r="WF450" s="128"/>
      <c r="WG450" s="128"/>
      <c r="WH450" s="128"/>
      <c r="WI450" s="128"/>
      <c r="WJ450" s="128"/>
      <c r="WK450" s="128"/>
      <c r="WL450" s="128"/>
      <c r="WM450" s="128"/>
      <c r="WN450" s="128"/>
      <c r="WO450" s="128"/>
      <c r="WP450" s="128"/>
      <c r="WQ450" s="128"/>
      <c r="WR450" s="128"/>
      <c r="WS450" s="128"/>
      <c r="WT450" s="128"/>
      <c r="WU450" s="128"/>
      <c r="WV450" s="128"/>
      <c r="WW450" s="128"/>
      <c r="WX450" s="128"/>
      <c r="WY450" s="128"/>
      <c r="WZ450" s="128"/>
      <c r="XA450" s="128"/>
      <c r="XB450" s="128"/>
      <c r="XC450" s="128"/>
      <c r="XD450" s="128"/>
      <c r="XE450" s="128"/>
      <c r="XF450" s="128"/>
      <c r="XG450" s="128"/>
      <c r="XH450" s="128"/>
      <c r="XI450" s="128"/>
      <c r="XJ450" s="128"/>
      <c r="XK450" s="128"/>
      <c r="XL450" s="128"/>
      <c r="XM450" s="128"/>
      <c r="XN450" s="128"/>
      <c r="XO450" s="128"/>
      <c r="XP450" s="128"/>
      <c r="XQ450" s="128"/>
      <c r="XR450" s="128"/>
      <c r="XS450" s="128"/>
      <c r="XT450" s="128"/>
      <c r="XU450" s="128"/>
      <c r="XV450" s="128"/>
      <c r="XW450" s="128"/>
      <c r="XX450" s="128"/>
      <c r="XY450" s="128"/>
      <c r="XZ450" s="128"/>
      <c r="YA450" s="128"/>
      <c r="YB450" s="128"/>
      <c r="YC450" s="128"/>
      <c r="YD450" s="128"/>
      <c r="YE450" s="128"/>
      <c r="YF450" s="128"/>
      <c r="YG450" s="128"/>
      <c r="YH450" s="128"/>
      <c r="YI450" s="128"/>
      <c r="YJ450" s="128"/>
      <c r="YK450" s="128"/>
      <c r="YL450" s="128"/>
      <c r="YM450" s="128"/>
      <c r="YN450" s="128"/>
      <c r="YO450" s="128"/>
      <c r="YP450" s="128"/>
      <c r="YQ450" s="128"/>
      <c r="YR450" s="128"/>
      <c r="YS450" s="128"/>
      <c r="YT450" s="128"/>
      <c r="YU450" s="128"/>
      <c r="YV450" s="128"/>
      <c r="YW450" s="128"/>
      <c r="YX450" s="128"/>
      <c r="YY450" s="128"/>
      <c r="YZ450" s="128"/>
      <c r="ZA450" s="128"/>
      <c r="ZB450" s="128"/>
      <c r="ZC450" s="128"/>
      <c r="ZD450" s="128"/>
      <c r="ZE450" s="128"/>
      <c r="ZF450" s="128"/>
      <c r="ZG450" s="128"/>
      <c r="ZH450" s="128"/>
      <c r="ZI450" s="128"/>
      <c r="ZJ450" s="128"/>
      <c r="ZK450" s="128"/>
      <c r="ZL450" s="128"/>
      <c r="ZM450" s="128"/>
      <c r="ZN450" s="128"/>
      <c r="ZO450" s="128"/>
      <c r="ZP450" s="128"/>
      <c r="ZQ450" s="128"/>
      <c r="ZR450" s="128"/>
      <c r="ZS450" s="128"/>
      <c r="ZT450" s="128"/>
      <c r="ZU450" s="128"/>
      <c r="ZV450" s="128"/>
      <c r="ZW450" s="128"/>
      <c r="ZX450" s="128"/>
      <c r="ZY450" s="128"/>
      <c r="ZZ450" s="128"/>
      <c r="AAA450" s="128"/>
      <c r="AAB450" s="128"/>
      <c r="AAC450" s="128"/>
      <c r="AAD450" s="128"/>
      <c r="AAE450" s="128"/>
      <c r="AAF450" s="128"/>
      <c r="AAG450" s="128"/>
      <c r="AAH450" s="128"/>
      <c r="AAI450" s="128"/>
      <c r="AAJ450" s="128"/>
      <c r="AAK450" s="128"/>
      <c r="AAL450" s="128"/>
      <c r="AAM450" s="128"/>
      <c r="AAN450" s="128"/>
      <c r="AAO450" s="128"/>
      <c r="AAP450" s="128"/>
      <c r="AAQ450" s="128"/>
      <c r="AAR450" s="128"/>
      <c r="AAS450" s="128"/>
      <c r="AAT450" s="128"/>
      <c r="AAU450" s="128"/>
      <c r="AAV450" s="128"/>
      <c r="AAW450" s="128"/>
      <c r="AAX450" s="128"/>
      <c r="AAY450" s="128"/>
      <c r="AAZ450" s="128"/>
      <c r="ABA450" s="128"/>
      <c r="ABB450" s="128"/>
      <c r="ABC450" s="128"/>
      <c r="ABD450" s="128"/>
      <c r="ABE450" s="128"/>
      <c r="ABF450" s="128"/>
      <c r="ABG450" s="128"/>
      <c r="ABH450" s="128"/>
      <c r="ABI450" s="128"/>
      <c r="ABJ450" s="128"/>
      <c r="ABK450" s="128"/>
      <c r="ABL450" s="128"/>
      <c r="ABM450" s="128"/>
      <c r="ABN450" s="128"/>
      <c r="ABO450" s="128"/>
      <c r="ABP450" s="128"/>
      <c r="ABQ450" s="128"/>
      <c r="ABR450" s="128"/>
      <c r="ABS450" s="128"/>
      <c r="ABT450" s="128"/>
      <c r="ABU450" s="128"/>
      <c r="ABV450" s="128"/>
      <c r="ABW450" s="128"/>
      <c r="ABX450" s="128"/>
      <c r="ABY450" s="128"/>
      <c r="ABZ450" s="128"/>
      <c r="ACA450" s="128"/>
      <c r="ACB450" s="128"/>
      <c r="ACC450" s="128"/>
      <c r="ACD450" s="128"/>
      <c r="ACE450" s="128"/>
      <c r="ACF450" s="128"/>
      <c r="ACG450" s="128"/>
      <c r="ACH450" s="128"/>
      <c r="ACI450" s="128"/>
      <c r="ACJ450" s="128"/>
      <c r="ACK450" s="128"/>
      <c r="ACL450" s="128"/>
      <c r="ACM450" s="128"/>
      <c r="ACN450" s="128"/>
      <c r="ACO450" s="128"/>
      <c r="ACP450" s="128"/>
      <c r="ACQ450" s="128"/>
      <c r="ACR450" s="128"/>
      <c r="ACS450" s="128"/>
      <c r="ACT450" s="128"/>
      <c r="ACU450" s="128"/>
      <c r="ACV450" s="128"/>
      <c r="ACW450" s="128"/>
      <c r="ACX450" s="128"/>
      <c r="ACY450" s="128"/>
      <c r="ACZ450" s="128"/>
      <c r="ADA450" s="128"/>
      <c r="ADB450" s="128"/>
      <c r="ADC450" s="128"/>
      <c r="ADD450" s="128"/>
      <c r="ADE450" s="128"/>
      <c r="ADF450" s="128"/>
      <c r="ADG450" s="128"/>
      <c r="ADH450" s="128"/>
      <c r="ADI450" s="128"/>
      <c r="ADJ450" s="128"/>
      <c r="ADK450" s="128"/>
      <c r="ADL450" s="128"/>
      <c r="ADM450" s="128"/>
      <c r="ADN450" s="128"/>
      <c r="ADO450" s="128"/>
      <c r="ADP450" s="128"/>
      <c r="ADQ450" s="128"/>
      <c r="ADR450" s="128"/>
      <c r="ADS450" s="128"/>
      <c r="ADT450" s="128"/>
      <c r="ADU450" s="128"/>
      <c r="ADV450" s="128"/>
      <c r="ADW450" s="128"/>
      <c r="ADX450" s="128"/>
      <c r="ADY450" s="128"/>
      <c r="ADZ450" s="128"/>
      <c r="AEA450" s="128"/>
      <c r="AEB450" s="128"/>
      <c r="AEC450" s="128"/>
      <c r="AED450" s="128"/>
      <c r="AEE450" s="128"/>
      <c r="AEF450" s="128"/>
      <c r="AEG450" s="128"/>
      <c r="AEH450" s="128"/>
      <c r="AEI450" s="128"/>
      <c r="AEJ450" s="128"/>
      <c r="AEK450" s="128"/>
      <c r="AEL450" s="128"/>
      <c r="AEM450" s="128"/>
      <c r="AEN450" s="128"/>
      <c r="AEO450" s="128"/>
      <c r="AEP450" s="128"/>
      <c r="AEQ450" s="128"/>
      <c r="AER450" s="128"/>
      <c r="AES450" s="128"/>
      <c r="AET450" s="128"/>
      <c r="AEU450" s="128"/>
      <c r="AEV450" s="128"/>
      <c r="AEW450" s="128"/>
      <c r="AEX450" s="128"/>
      <c r="AEY450" s="128"/>
      <c r="AEZ450" s="128"/>
      <c r="AFA450" s="128"/>
      <c r="AFB450" s="128"/>
      <c r="AFC450" s="128"/>
      <c r="AFD450" s="128"/>
      <c r="AFE450" s="128"/>
      <c r="AFF450" s="128"/>
      <c r="AFG450" s="128"/>
      <c r="AFH450" s="128"/>
      <c r="AFI450" s="128"/>
      <c r="AFJ450" s="128"/>
      <c r="AFK450" s="128"/>
      <c r="AFL450" s="128"/>
      <c r="AFM450" s="128"/>
      <c r="AFN450" s="128"/>
      <c r="AFO450" s="128"/>
      <c r="AFP450" s="128"/>
      <c r="AFQ450" s="128"/>
      <c r="AFR450" s="128"/>
      <c r="AFS450" s="128"/>
      <c r="AFT450" s="128"/>
      <c r="AFU450" s="128"/>
      <c r="AFV450" s="128"/>
      <c r="AFW450" s="128"/>
      <c r="AFX450" s="128"/>
      <c r="AFY450" s="128"/>
      <c r="AFZ450" s="128"/>
      <c r="AGA450" s="128"/>
      <c r="AGB450" s="128"/>
      <c r="AGC450" s="128"/>
      <c r="AGD450" s="128"/>
      <c r="AGE450" s="128"/>
      <c r="AGF450" s="128"/>
      <c r="AGG450" s="128"/>
      <c r="AGH450" s="128"/>
      <c r="AGI450" s="128"/>
      <c r="AGJ450" s="128"/>
      <c r="AGK450" s="128"/>
      <c r="AGL450" s="128"/>
      <c r="AGM450" s="128"/>
      <c r="AGN450" s="128"/>
      <c r="AGO450" s="128"/>
      <c r="AGP450" s="128"/>
      <c r="AGQ450" s="128"/>
      <c r="AGR450" s="128"/>
      <c r="AGS450" s="128"/>
      <c r="AGT450" s="128"/>
      <c r="AGU450" s="128"/>
      <c r="AGV450" s="128"/>
      <c r="AGW450" s="128"/>
      <c r="AGX450" s="128"/>
      <c r="AGY450" s="128"/>
      <c r="AGZ450" s="128"/>
      <c r="AHA450" s="128"/>
      <c r="AHB450" s="128"/>
      <c r="AHC450" s="128"/>
      <c r="AHD450" s="128"/>
      <c r="AHE450" s="128"/>
      <c r="AHF450" s="128"/>
      <c r="AHG450" s="128"/>
      <c r="AHH450" s="128"/>
      <c r="AHI450" s="128"/>
      <c r="AHJ450" s="128"/>
      <c r="AHK450" s="128"/>
      <c r="AHL450" s="128"/>
      <c r="AHM450" s="128"/>
      <c r="AHN450" s="128"/>
      <c r="AHO450" s="128"/>
      <c r="AHP450" s="128"/>
      <c r="AHQ450" s="128"/>
      <c r="AHR450" s="128"/>
      <c r="AHS450" s="128"/>
      <c r="AHT450" s="128"/>
      <c r="AHU450" s="128"/>
      <c r="AHV450" s="128"/>
      <c r="AHW450" s="128"/>
      <c r="AHX450" s="128"/>
      <c r="AHY450" s="128"/>
      <c r="AHZ450" s="128"/>
      <c r="AIA450" s="128"/>
      <c r="AIB450" s="128"/>
      <c r="AIC450" s="128"/>
      <c r="AID450" s="128"/>
      <c r="AIE450" s="128"/>
      <c r="AIF450" s="128"/>
      <c r="AIG450" s="128"/>
      <c r="AIH450" s="128"/>
      <c r="AII450" s="128"/>
      <c r="AIJ450" s="128"/>
      <c r="AIK450" s="128"/>
      <c r="AIL450" s="128"/>
      <c r="AIM450" s="128"/>
      <c r="AIN450" s="128"/>
      <c r="AIO450" s="128"/>
      <c r="AIP450" s="128"/>
      <c r="AIQ450" s="128"/>
      <c r="AIR450" s="128"/>
      <c r="AIS450" s="128"/>
      <c r="AIT450" s="128"/>
      <c r="AIU450" s="128"/>
      <c r="AIV450" s="128"/>
      <c r="AIW450" s="128"/>
      <c r="AIX450" s="128"/>
      <c r="AIY450" s="128"/>
      <c r="AIZ450" s="128"/>
      <c r="AJA450" s="128"/>
      <c r="AJB450" s="128"/>
      <c r="AJC450" s="128"/>
      <c r="AJD450" s="128"/>
      <c r="AJE450" s="128"/>
      <c r="AJF450" s="128"/>
      <c r="AJG450" s="128"/>
      <c r="AJH450" s="128"/>
      <c r="AJI450" s="128"/>
      <c r="AJJ450" s="128"/>
      <c r="AJK450" s="128"/>
      <c r="AJL450" s="128"/>
      <c r="AJM450" s="128"/>
      <c r="AJN450" s="128"/>
      <c r="AJO450" s="128"/>
      <c r="AJP450" s="128"/>
      <c r="AJQ450" s="128"/>
      <c r="AJR450" s="128"/>
      <c r="AJS450" s="128"/>
      <c r="AJT450" s="128"/>
      <c r="AJU450" s="128"/>
      <c r="AJV450" s="128"/>
      <c r="AJW450" s="128"/>
      <c r="AJX450" s="128"/>
      <c r="AJY450" s="128"/>
      <c r="AJZ450" s="128"/>
      <c r="AKA450" s="128"/>
      <c r="AKB450" s="128"/>
      <c r="AKC450" s="128"/>
      <c r="AKD450" s="128"/>
      <c r="AKE450" s="128"/>
      <c r="AKF450" s="128"/>
      <c r="AKG450" s="128"/>
      <c r="AKH450" s="128"/>
      <c r="AKI450" s="128"/>
      <c r="AKJ450" s="128"/>
      <c r="AKK450" s="128"/>
      <c r="AKL450" s="128"/>
      <c r="AKM450" s="128"/>
      <c r="AKN450" s="128"/>
      <c r="AKO450" s="128"/>
      <c r="AKP450" s="128"/>
      <c r="AKQ450" s="128"/>
      <c r="AKR450" s="128"/>
      <c r="AKS450" s="128"/>
      <c r="AKT450" s="128"/>
      <c r="AKU450" s="128"/>
      <c r="AKV450" s="128"/>
      <c r="AKW450" s="128"/>
      <c r="AKX450" s="128"/>
      <c r="AKY450" s="128"/>
      <c r="AKZ450" s="128"/>
      <c r="ALA450" s="128"/>
      <c r="ALB450" s="128"/>
      <c r="ALC450" s="128"/>
      <c r="ALD450" s="128"/>
      <c r="ALE450" s="128"/>
      <c r="ALF450" s="128"/>
      <c r="ALG450" s="128"/>
      <c r="ALH450" s="128"/>
      <c r="ALI450" s="128"/>
      <c r="ALJ450" s="128"/>
      <c r="ALK450" s="128"/>
      <c r="ALL450" s="128"/>
      <c r="ALM450" s="128"/>
      <c r="ALN450" s="128"/>
      <c r="ALO450" s="128"/>
      <c r="ALP450" s="128"/>
      <c r="ALQ450" s="128"/>
      <c r="ALR450" s="128"/>
      <c r="ALS450" s="128"/>
      <c r="ALT450" s="128"/>
      <c r="ALU450" s="128"/>
      <c r="ALV450" s="128"/>
      <c r="ALW450" s="128"/>
      <c r="ALX450" s="128"/>
      <c r="ALY450" s="128"/>
      <c r="ALZ450" s="128"/>
      <c r="AMA450" s="128"/>
      <c r="AMB450" s="128"/>
      <c r="AMC450" s="128"/>
      <c r="AMD450" s="128"/>
      <c r="AME450" s="128"/>
      <c r="AMF450" s="128"/>
      <c r="AMG450" s="128"/>
      <c r="AMH450" s="128"/>
    </row>
    <row r="451" spans="1:1022" x14ac:dyDescent="0.3">
      <c r="A451" s="129" t="s">
        <v>155</v>
      </c>
      <c r="B451" s="128" t="s">
        <v>156</v>
      </c>
      <c r="C451" s="13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  <c r="AV451" s="128"/>
      <c r="AW451" s="128"/>
      <c r="AX451" s="128"/>
      <c r="AY451" s="128"/>
      <c r="AZ451" s="128"/>
      <c r="BA451" s="128"/>
      <c r="BB451" s="128"/>
      <c r="BC451" s="128"/>
      <c r="BD451" s="128"/>
      <c r="BE451" s="128"/>
      <c r="BF451" s="128"/>
      <c r="BG451" s="128"/>
      <c r="BH451" s="128"/>
      <c r="BI451" s="128"/>
      <c r="BJ451" s="128"/>
      <c r="BK451" s="128"/>
      <c r="BL451" s="128"/>
      <c r="BM451" s="128"/>
      <c r="BN451" s="128"/>
      <c r="BO451" s="128"/>
      <c r="BP451" s="128"/>
      <c r="BQ451" s="128"/>
      <c r="BR451" s="128"/>
      <c r="BS451" s="128"/>
      <c r="BT451" s="128"/>
      <c r="BU451" s="128"/>
      <c r="BV451" s="128"/>
      <c r="BW451" s="128"/>
      <c r="BX451" s="128"/>
      <c r="BY451" s="128"/>
      <c r="BZ451" s="128"/>
      <c r="CA451" s="128"/>
      <c r="CB451" s="128"/>
      <c r="CC451" s="128"/>
      <c r="CD451" s="128"/>
      <c r="CE451" s="128"/>
      <c r="CF451" s="128"/>
      <c r="CG451" s="128"/>
      <c r="CH451" s="128"/>
      <c r="CI451" s="128"/>
      <c r="CJ451" s="128"/>
      <c r="CK451" s="128"/>
      <c r="CL451" s="128"/>
      <c r="CM451" s="128"/>
      <c r="CN451" s="128"/>
      <c r="CO451" s="128"/>
      <c r="CP451" s="128"/>
      <c r="CQ451" s="128"/>
      <c r="CR451" s="128"/>
      <c r="CS451" s="128"/>
      <c r="CT451" s="128"/>
      <c r="CU451" s="128"/>
      <c r="CV451" s="128"/>
      <c r="CW451" s="128"/>
      <c r="CX451" s="128"/>
      <c r="CY451" s="128"/>
      <c r="CZ451" s="128"/>
      <c r="DA451" s="128"/>
      <c r="DB451" s="128"/>
      <c r="DC451" s="128"/>
      <c r="DD451" s="128"/>
      <c r="DE451" s="128"/>
      <c r="DF451" s="128"/>
      <c r="DG451" s="128"/>
      <c r="DH451" s="128"/>
      <c r="DI451" s="128"/>
      <c r="DJ451" s="128"/>
      <c r="DK451" s="128"/>
      <c r="DL451" s="128"/>
      <c r="DM451" s="128"/>
      <c r="DN451" s="128"/>
      <c r="DO451" s="128"/>
      <c r="DP451" s="128"/>
      <c r="DQ451" s="128"/>
      <c r="DR451" s="128"/>
      <c r="DS451" s="128"/>
      <c r="DT451" s="128"/>
      <c r="DU451" s="128"/>
      <c r="DV451" s="128"/>
      <c r="DW451" s="128"/>
      <c r="DX451" s="128"/>
      <c r="DY451" s="128"/>
      <c r="DZ451" s="128"/>
      <c r="EA451" s="128"/>
      <c r="EB451" s="128"/>
      <c r="EC451" s="128"/>
      <c r="ED451" s="128"/>
      <c r="EE451" s="128"/>
      <c r="EF451" s="128"/>
      <c r="EG451" s="128"/>
      <c r="EH451" s="128"/>
      <c r="EI451" s="128"/>
      <c r="EJ451" s="128"/>
      <c r="EK451" s="128"/>
      <c r="EL451" s="128"/>
      <c r="EM451" s="128"/>
      <c r="EN451" s="128"/>
      <c r="EO451" s="128"/>
      <c r="EP451" s="128"/>
      <c r="EQ451" s="128"/>
      <c r="ER451" s="128"/>
      <c r="ES451" s="128"/>
      <c r="ET451" s="128"/>
      <c r="EU451" s="128"/>
      <c r="EV451" s="128"/>
      <c r="EW451" s="128"/>
      <c r="EX451" s="128"/>
      <c r="EY451" s="128"/>
      <c r="EZ451" s="128"/>
      <c r="FA451" s="128"/>
      <c r="FB451" s="128"/>
      <c r="FC451" s="128"/>
      <c r="FD451" s="128"/>
      <c r="FE451" s="128"/>
      <c r="FF451" s="128"/>
      <c r="FG451" s="128"/>
      <c r="FH451" s="128"/>
      <c r="FI451" s="128"/>
      <c r="FJ451" s="128"/>
      <c r="FK451" s="128"/>
      <c r="FL451" s="128"/>
      <c r="FM451" s="128"/>
      <c r="FN451" s="128"/>
      <c r="FO451" s="128"/>
      <c r="FP451" s="128"/>
      <c r="FQ451" s="128"/>
      <c r="FR451" s="128"/>
      <c r="FS451" s="128"/>
      <c r="FT451" s="128"/>
      <c r="FU451" s="128"/>
      <c r="FV451" s="128"/>
      <c r="FW451" s="128"/>
      <c r="FX451" s="128"/>
      <c r="FY451" s="128"/>
      <c r="FZ451" s="128"/>
      <c r="GA451" s="128"/>
      <c r="GB451" s="128"/>
      <c r="GC451" s="128"/>
      <c r="GD451" s="128"/>
      <c r="GE451" s="128"/>
      <c r="GF451" s="128"/>
      <c r="GG451" s="128"/>
      <c r="GH451" s="128"/>
      <c r="GI451" s="128"/>
      <c r="GJ451" s="128"/>
      <c r="GK451" s="128"/>
      <c r="GL451" s="128"/>
      <c r="GM451" s="128"/>
      <c r="GN451" s="128"/>
      <c r="GO451" s="128"/>
      <c r="GP451" s="128"/>
      <c r="GQ451" s="128"/>
      <c r="GR451" s="128"/>
      <c r="GS451" s="128"/>
      <c r="GT451" s="128"/>
      <c r="GU451" s="128"/>
      <c r="GV451" s="128"/>
      <c r="GW451" s="128"/>
      <c r="GX451" s="128"/>
      <c r="GY451" s="128"/>
      <c r="GZ451" s="128"/>
      <c r="HA451" s="128"/>
      <c r="HB451" s="128"/>
      <c r="HC451" s="128"/>
      <c r="HD451" s="128"/>
      <c r="HE451" s="128"/>
      <c r="HF451" s="128"/>
      <c r="HG451" s="128"/>
      <c r="HH451" s="128"/>
      <c r="HI451" s="128"/>
      <c r="HJ451" s="128"/>
      <c r="HK451" s="128"/>
      <c r="HL451" s="128"/>
      <c r="HM451" s="128"/>
      <c r="HN451" s="128"/>
      <c r="HO451" s="128"/>
      <c r="HP451" s="128"/>
      <c r="HQ451" s="128"/>
      <c r="HR451" s="128"/>
      <c r="HS451" s="128"/>
      <c r="HT451" s="128"/>
      <c r="HU451" s="128"/>
      <c r="HV451" s="128"/>
      <c r="HW451" s="128"/>
      <c r="HX451" s="128"/>
      <c r="HY451" s="128"/>
      <c r="HZ451" s="128"/>
      <c r="IA451" s="128"/>
      <c r="IB451" s="128"/>
      <c r="IC451" s="128"/>
      <c r="ID451" s="128"/>
      <c r="IE451" s="128"/>
      <c r="IF451" s="128"/>
      <c r="IG451" s="128"/>
      <c r="IH451" s="128"/>
      <c r="II451" s="128"/>
      <c r="IJ451" s="128"/>
      <c r="IK451" s="128"/>
      <c r="IL451" s="128"/>
      <c r="IM451" s="128"/>
      <c r="IN451" s="128"/>
      <c r="IO451" s="128"/>
      <c r="IP451" s="128"/>
      <c r="IQ451" s="128"/>
      <c r="IR451" s="128"/>
      <c r="IS451" s="128"/>
      <c r="IT451" s="128"/>
      <c r="IU451" s="128"/>
      <c r="IV451" s="128"/>
      <c r="IW451" s="128"/>
      <c r="IX451" s="128"/>
      <c r="IY451" s="128"/>
      <c r="IZ451" s="128"/>
      <c r="JA451" s="128"/>
      <c r="JB451" s="128"/>
      <c r="JC451" s="128"/>
      <c r="JD451" s="128"/>
      <c r="JE451" s="128"/>
      <c r="JF451" s="128"/>
      <c r="JG451" s="128"/>
      <c r="JH451" s="128"/>
      <c r="JI451" s="128"/>
      <c r="JJ451" s="128"/>
      <c r="JK451" s="128"/>
      <c r="JL451" s="128"/>
      <c r="JM451" s="128"/>
      <c r="JN451" s="128"/>
      <c r="JO451" s="128"/>
      <c r="JP451" s="128"/>
      <c r="JQ451" s="128"/>
      <c r="JR451" s="128"/>
      <c r="JS451" s="128"/>
      <c r="JT451" s="128"/>
      <c r="JU451" s="128"/>
      <c r="JV451" s="128"/>
      <c r="JW451" s="128"/>
      <c r="JX451" s="128"/>
      <c r="JY451" s="128"/>
      <c r="JZ451" s="128"/>
      <c r="KA451" s="128"/>
      <c r="KB451" s="128"/>
      <c r="KC451" s="128"/>
      <c r="KD451" s="128"/>
      <c r="KE451" s="128"/>
      <c r="KF451" s="128"/>
      <c r="KG451" s="128"/>
      <c r="KH451" s="128"/>
      <c r="KI451" s="128"/>
      <c r="KJ451" s="128"/>
      <c r="KK451" s="128"/>
      <c r="KL451" s="128"/>
      <c r="KM451" s="128"/>
      <c r="KN451" s="128"/>
      <c r="KO451" s="128"/>
      <c r="KP451" s="128"/>
      <c r="KQ451" s="128"/>
      <c r="KR451" s="128"/>
      <c r="KS451" s="128"/>
      <c r="KT451" s="128"/>
      <c r="KU451" s="128"/>
      <c r="KV451" s="128"/>
      <c r="KW451" s="128"/>
      <c r="KX451" s="128"/>
      <c r="KY451" s="128"/>
      <c r="KZ451" s="128"/>
      <c r="LA451" s="128"/>
      <c r="LB451" s="128"/>
      <c r="LC451" s="128"/>
      <c r="LD451" s="128"/>
      <c r="LE451" s="128"/>
      <c r="LF451" s="128"/>
      <c r="LG451" s="128"/>
      <c r="LH451" s="128"/>
      <c r="LI451" s="128"/>
      <c r="LJ451" s="128"/>
      <c r="LK451" s="128"/>
      <c r="LL451" s="128"/>
      <c r="LM451" s="128"/>
      <c r="LN451" s="128"/>
      <c r="LO451" s="128"/>
      <c r="LP451" s="128"/>
      <c r="LQ451" s="128"/>
      <c r="LR451" s="128"/>
      <c r="LS451" s="128"/>
      <c r="LT451" s="128"/>
      <c r="LU451" s="128"/>
      <c r="LV451" s="128"/>
      <c r="LW451" s="128"/>
      <c r="LX451" s="128"/>
      <c r="LY451" s="128"/>
      <c r="LZ451" s="128"/>
      <c r="MA451" s="128"/>
      <c r="MB451" s="128"/>
      <c r="MC451" s="128"/>
      <c r="MD451" s="128"/>
      <c r="ME451" s="128"/>
      <c r="MF451" s="128"/>
      <c r="MG451" s="128"/>
      <c r="MH451" s="128"/>
      <c r="MI451" s="128"/>
      <c r="MJ451" s="128"/>
      <c r="MK451" s="128"/>
      <c r="ML451" s="128"/>
      <c r="MM451" s="128"/>
      <c r="MN451" s="128"/>
      <c r="MO451" s="128"/>
      <c r="MP451" s="128"/>
      <c r="MQ451" s="128"/>
      <c r="MR451" s="128"/>
      <c r="MS451" s="128"/>
      <c r="MT451" s="128"/>
      <c r="MU451" s="128"/>
      <c r="MV451" s="128"/>
      <c r="MW451" s="128"/>
      <c r="MX451" s="128"/>
      <c r="MY451" s="128"/>
      <c r="MZ451" s="128"/>
      <c r="NA451" s="128"/>
      <c r="NB451" s="128"/>
      <c r="NC451" s="128"/>
      <c r="ND451" s="128"/>
      <c r="NE451" s="128"/>
      <c r="NF451" s="128"/>
      <c r="NG451" s="128"/>
      <c r="NH451" s="128"/>
      <c r="NI451" s="128"/>
      <c r="NJ451" s="128"/>
      <c r="NK451" s="128"/>
      <c r="NL451" s="128"/>
      <c r="NM451" s="128"/>
      <c r="NN451" s="128"/>
      <c r="NO451" s="128"/>
      <c r="NP451" s="128"/>
      <c r="NQ451" s="128"/>
      <c r="NR451" s="128"/>
      <c r="NS451" s="128"/>
      <c r="NT451" s="128"/>
      <c r="NU451" s="128"/>
      <c r="NV451" s="128"/>
      <c r="NW451" s="128"/>
      <c r="NX451" s="128"/>
      <c r="NY451" s="128"/>
      <c r="NZ451" s="128"/>
      <c r="OA451" s="128"/>
      <c r="OB451" s="128"/>
      <c r="OC451" s="128"/>
      <c r="OD451" s="128"/>
      <c r="OE451" s="128"/>
      <c r="OF451" s="128"/>
      <c r="OG451" s="128"/>
      <c r="OH451" s="128"/>
      <c r="OI451" s="128"/>
      <c r="OJ451" s="128"/>
      <c r="OK451" s="128"/>
      <c r="OL451" s="128"/>
      <c r="OM451" s="128"/>
      <c r="ON451" s="128"/>
      <c r="OO451" s="128"/>
      <c r="OP451" s="128"/>
      <c r="OQ451" s="128"/>
      <c r="OR451" s="128"/>
      <c r="OS451" s="128"/>
      <c r="OT451" s="128"/>
      <c r="OU451" s="128"/>
      <c r="OV451" s="128"/>
      <c r="OW451" s="128"/>
      <c r="OX451" s="128"/>
      <c r="OY451" s="128"/>
      <c r="OZ451" s="128"/>
      <c r="PA451" s="128"/>
      <c r="PB451" s="128"/>
      <c r="PC451" s="128"/>
      <c r="PD451" s="128"/>
      <c r="PE451" s="128"/>
      <c r="PF451" s="128"/>
      <c r="PG451" s="128"/>
      <c r="PH451" s="128"/>
      <c r="PI451" s="128"/>
      <c r="PJ451" s="128"/>
      <c r="PK451" s="128"/>
      <c r="PL451" s="128"/>
      <c r="PM451" s="128"/>
      <c r="PN451" s="128"/>
      <c r="PO451" s="128"/>
      <c r="PP451" s="128"/>
      <c r="PQ451" s="128"/>
      <c r="PR451" s="128"/>
      <c r="PS451" s="128"/>
      <c r="PT451" s="128"/>
      <c r="PU451" s="128"/>
      <c r="PV451" s="128"/>
      <c r="PW451" s="128"/>
      <c r="PX451" s="128"/>
      <c r="PY451" s="128"/>
      <c r="PZ451" s="128"/>
      <c r="QA451" s="128"/>
      <c r="QB451" s="128"/>
      <c r="QC451" s="128"/>
      <c r="QD451" s="128"/>
      <c r="QE451" s="128"/>
      <c r="QF451" s="128"/>
      <c r="QG451" s="128"/>
      <c r="QH451" s="128"/>
      <c r="QI451" s="128"/>
      <c r="QJ451" s="128"/>
      <c r="QK451" s="128"/>
      <c r="QL451" s="128"/>
      <c r="QM451" s="128"/>
      <c r="QN451" s="128"/>
      <c r="QO451" s="128"/>
      <c r="QP451" s="128"/>
      <c r="QQ451" s="128"/>
      <c r="QR451" s="128"/>
      <c r="QS451" s="128"/>
      <c r="QT451" s="128"/>
      <c r="QU451" s="128"/>
      <c r="QV451" s="128"/>
      <c r="QW451" s="128"/>
      <c r="QX451" s="128"/>
      <c r="QY451" s="128"/>
      <c r="QZ451" s="128"/>
      <c r="RA451" s="128"/>
      <c r="RB451" s="128"/>
      <c r="RC451" s="128"/>
      <c r="RD451" s="128"/>
      <c r="RE451" s="128"/>
      <c r="RF451" s="128"/>
      <c r="RG451" s="128"/>
      <c r="RH451" s="128"/>
      <c r="RI451" s="128"/>
      <c r="RJ451" s="128"/>
      <c r="RK451" s="128"/>
      <c r="RL451" s="128"/>
      <c r="RM451" s="128"/>
      <c r="RN451" s="128"/>
      <c r="RO451" s="128"/>
      <c r="RP451" s="128"/>
      <c r="RQ451" s="128"/>
      <c r="RR451" s="128"/>
      <c r="RS451" s="128"/>
      <c r="RT451" s="128"/>
      <c r="RU451" s="128"/>
      <c r="RV451" s="128"/>
      <c r="RW451" s="128"/>
      <c r="RX451" s="128"/>
      <c r="RY451" s="128"/>
      <c r="RZ451" s="128"/>
      <c r="SA451" s="128"/>
      <c r="SB451" s="128"/>
      <c r="SC451" s="128"/>
      <c r="SD451" s="128"/>
      <c r="SE451" s="128"/>
      <c r="SF451" s="128"/>
      <c r="SG451" s="128"/>
      <c r="SH451" s="128"/>
      <c r="SI451" s="128"/>
      <c r="SJ451" s="128"/>
      <c r="SK451" s="128"/>
      <c r="SL451" s="128"/>
      <c r="SM451" s="128"/>
      <c r="SN451" s="128"/>
      <c r="SO451" s="128"/>
      <c r="SP451" s="128"/>
      <c r="SQ451" s="128"/>
      <c r="SR451" s="128"/>
      <c r="SS451" s="128"/>
      <c r="ST451" s="128"/>
      <c r="SU451" s="128"/>
      <c r="SV451" s="128"/>
      <c r="SW451" s="128"/>
      <c r="SX451" s="128"/>
      <c r="SY451" s="128"/>
      <c r="SZ451" s="128"/>
      <c r="TA451" s="128"/>
      <c r="TB451" s="128"/>
      <c r="TC451" s="128"/>
      <c r="TD451" s="128"/>
      <c r="TE451" s="128"/>
      <c r="TF451" s="128"/>
      <c r="TG451" s="128"/>
      <c r="TH451" s="128"/>
      <c r="TI451" s="128"/>
      <c r="TJ451" s="128"/>
      <c r="TK451" s="128"/>
      <c r="TL451" s="128"/>
      <c r="TM451" s="128"/>
      <c r="TN451" s="128"/>
      <c r="TO451" s="128"/>
      <c r="TP451" s="128"/>
      <c r="TQ451" s="128"/>
      <c r="TR451" s="128"/>
      <c r="TS451" s="128"/>
      <c r="TT451" s="128"/>
      <c r="TU451" s="128"/>
      <c r="TV451" s="128"/>
      <c r="TW451" s="128"/>
      <c r="TX451" s="128"/>
      <c r="TY451" s="128"/>
      <c r="TZ451" s="128"/>
      <c r="UA451" s="128"/>
      <c r="UB451" s="128"/>
      <c r="UC451" s="128"/>
      <c r="UD451" s="128"/>
      <c r="UE451" s="128"/>
      <c r="UF451" s="128"/>
      <c r="UG451" s="128"/>
      <c r="UH451" s="128"/>
      <c r="UI451" s="128"/>
      <c r="UJ451" s="128"/>
      <c r="UK451" s="128"/>
      <c r="UL451" s="128"/>
      <c r="UM451" s="128"/>
      <c r="UN451" s="128"/>
      <c r="UO451" s="128"/>
      <c r="UP451" s="128"/>
      <c r="UQ451" s="128"/>
      <c r="UR451" s="128"/>
      <c r="US451" s="128"/>
      <c r="UT451" s="128"/>
      <c r="UU451" s="128"/>
      <c r="UV451" s="128"/>
      <c r="UW451" s="128"/>
      <c r="UX451" s="128"/>
      <c r="UY451" s="128"/>
      <c r="UZ451" s="128"/>
      <c r="VA451" s="128"/>
      <c r="VB451" s="128"/>
      <c r="VC451" s="128"/>
      <c r="VD451" s="128"/>
      <c r="VE451" s="128"/>
      <c r="VF451" s="128"/>
      <c r="VG451" s="128"/>
      <c r="VH451" s="128"/>
      <c r="VI451" s="128"/>
      <c r="VJ451" s="128"/>
      <c r="VK451" s="128"/>
      <c r="VL451" s="128"/>
      <c r="VM451" s="128"/>
      <c r="VN451" s="128"/>
      <c r="VO451" s="128"/>
      <c r="VP451" s="128"/>
      <c r="VQ451" s="128"/>
      <c r="VR451" s="128"/>
      <c r="VS451" s="128"/>
      <c r="VT451" s="128"/>
      <c r="VU451" s="128"/>
      <c r="VV451" s="128"/>
      <c r="VW451" s="128"/>
      <c r="VX451" s="128"/>
      <c r="VY451" s="128"/>
      <c r="VZ451" s="128"/>
      <c r="WA451" s="128"/>
      <c r="WB451" s="128"/>
      <c r="WC451" s="128"/>
      <c r="WD451" s="128"/>
      <c r="WE451" s="128"/>
      <c r="WF451" s="128"/>
      <c r="WG451" s="128"/>
      <c r="WH451" s="128"/>
      <c r="WI451" s="128"/>
      <c r="WJ451" s="128"/>
      <c r="WK451" s="128"/>
      <c r="WL451" s="128"/>
      <c r="WM451" s="128"/>
      <c r="WN451" s="128"/>
      <c r="WO451" s="128"/>
      <c r="WP451" s="128"/>
      <c r="WQ451" s="128"/>
      <c r="WR451" s="128"/>
      <c r="WS451" s="128"/>
      <c r="WT451" s="128"/>
      <c r="WU451" s="128"/>
      <c r="WV451" s="128"/>
      <c r="WW451" s="128"/>
      <c r="WX451" s="128"/>
      <c r="WY451" s="128"/>
      <c r="WZ451" s="128"/>
      <c r="XA451" s="128"/>
      <c r="XB451" s="128"/>
      <c r="XC451" s="128"/>
      <c r="XD451" s="128"/>
      <c r="XE451" s="128"/>
      <c r="XF451" s="128"/>
      <c r="XG451" s="128"/>
      <c r="XH451" s="128"/>
      <c r="XI451" s="128"/>
      <c r="XJ451" s="128"/>
      <c r="XK451" s="128"/>
      <c r="XL451" s="128"/>
      <c r="XM451" s="128"/>
      <c r="XN451" s="128"/>
      <c r="XO451" s="128"/>
      <c r="XP451" s="128"/>
      <c r="XQ451" s="128"/>
      <c r="XR451" s="128"/>
      <c r="XS451" s="128"/>
      <c r="XT451" s="128"/>
      <c r="XU451" s="128"/>
      <c r="XV451" s="128"/>
      <c r="XW451" s="128"/>
      <c r="XX451" s="128"/>
      <c r="XY451" s="128"/>
      <c r="XZ451" s="128"/>
      <c r="YA451" s="128"/>
      <c r="YB451" s="128"/>
      <c r="YC451" s="128"/>
      <c r="YD451" s="128"/>
      <c r="YE451" s="128"/>
      <c r="YF451" s="128"/>
      <c r="YG451" s="128"/>
      <c r="YH451" s="128"/>
      <c r="YI451" s="128"/>
      <c r="YJ451" s="128"/>
      <c r="YK451" s="128"/>
      <c r="YL451" s="128"/>
      <c r="YM451" s="128"/>
      <c r="YN451" s="128"/>
      <c r="YO451" s="128"/>
      <c r="YP451" s="128"/>
      <c r="YQ451" s="128"/>
      <c r="YR451" s="128"/>
      <c r="YS451" s="128"/>
      <c r="YT451" s="128"/>
      <c r="YU451" s="128"/>
      <c r="YV451" s="128"/>
      <c r="YW451" s="128"/>
      <c r="YX451" s="128"/>
      <c r="YY451" s="128"/>
      <c r="YZ451" s="128"/>
      <c r="ZA451" s="128"/>
      <c r="ZB451" s="128"/>
      <c r="ZC451" s="128"/>
      <c r="ZD451" s="128"/>
      <c r="ZE451" s="128"/>
      <c r="ZF451" s="128"/>
      <c r="ZG451" s="128"/>
      <c r="ZH451" s="128"/>
      <c r="ZI451" s="128"/>
      <c r="ZJ451" s="128"/>
      <c r="ZK451" s="128"/>
      <c r="ZL451" s="128"/>
      <c r="ZM451" s="128"/>
      <c r="ZN451" s="128"/>
      <c r="ZO451" s="128"/>
      <c r="ZP451" s="128"/>
      <c r="ZQ451" s="128"/>
      <c r="ZR451" s="128"/>
      <c r="ZS451" s="128"/>
      <c r="ZT451" s="128"/>
      <c r="ZU451" s="128"/>
      <c r="ZV451" s="128"/>
      <c r="ZW451" s="128"/>
      <c r="ZX451" s="128"/>
      <c r="ZY451" s="128"/>
      <c r="ZZ451" s="128"/>
      <c r="AAA451" s="128"/>
      <c r="AAB451" s="128"/>
      <c r="AAC451" s="128"/>
      <c r="AAD451" s="128"/>
      <c r="AAE451" s="128"/>
      <c r="AAF451" s="128"/>
      <c r="AAG451" s="128"/>
      <c r="AAH451" s="128"/>
      <c r="AAI451" s="128"/>
      <c r="AAJ451" s="128"/>
      <c r="AAK451" s="128"/>
      <c r="AAL451" s="128"/>
      <c r="AAM451" s="128"/>
      <c r="AAN451" s="128"/>
      <c r="AAO451" s="128"/>
      <c r="AAP451" s="128"/>
      <c r="AAQ451" s="128"/>
      <c r="AAR451" s="128"/>
      <c r="AAS451" s="128"/>
      <c r="AAT451" s="128"/>
      <c r="AAU451" s="128"/>
      <c r="AAV451" s="128"/>
      <c r="AAW451" s="128"/>
      <c r="AAX451" s="128"/>
      <c r="AAY451" s="128"/>
      <c r="AAZ451" s="128"/>
      <c r="ABA451" s="128"/>
      <c r="ABB451" s="128"/>
      <c r="ABC451" s="128"/>
      <c r="ABD451" s="128"/>
      <c r="ABE451" s="128"/>
      <c r="ABF451" s="128"/>
      <c r="ABG451" s="128"/>
      <c r="ABH451" s="128"/>
      <c r="ABI451" s="128"/>
      <c r="ABJ451" s="128"/>
      <c r="ABK451" s="128"/>
      <c r="ABL451" s="128"/>
      <c r="ABM451" s="128"/>
      <c r="ABN451" s="128"/>
      <c r="ABO451" s="128"/>
      <c r="ABP451" s="128"/>
      <c r="ABQ451" s="128"/>
      <c r="ABR451" s="128"/>
      <c r="ABS451" s="128"/>
      <c r="ABT451" s="128"/>
      <c r="ABU451" s="128"/>
      <c r="ABV451" s="128"/>
      <c r="ABW451" s="128"/>
      <c r="ABX451" s="128"/>
      <c r="ABY451" s="128"/>
      <c r="ABZ451" s="128"/>
      <c r="ACA451" s="128"/>
      <c r="ACB451" s="128"/>
      <c r="ACC451" s="128"/>
      <c r="ACD451" s="128"/>
      <c r="ACE451" s="128"/>
      <c r="ACF451" s="128"/>
      <c r="ACG451" s="128"/>
      <c r="ACH451" s="128"/>
      <c r="ACI451" s="128"/>
      <c r="ACJ451" s="128"/>
      <c r="ACK451" s="128"/>
      <c r="ACL451" s="128"/>
      <c r="ACM451" s="128"/>
      <c r="ACN451" s="128"/>
      <c r="ACO451" s="128"/>
      <c r="ACP451" s="128"/>
      <c r="ACQ451" s="128"/>
      <c r="ACR451" s="128"/>
      <c r="ACS451" s="128"/>
      <c r="ACT451" s="128"/>
      <c r="ACU451" s="128"/>
      <c r="ACV451" s="128"/>
      <c r="ACW451" s="128"/>
      <c r="ACX451" s="128"/>
      <c r="ACY451" s="128"/>
      <c r="ACZ451" s="128"/>
      <c r="ADA451" s="128"/>
      <c r="ADB451" s="128"/>
      <c r="ADC451" s="128"/>
      <c r="ADD451" s="128"/>
      <c r="ADE451" s="128"/>
      <c r="ADF451" s="128"/>
      <c r="ADG451" s="128"/>
      <c r="ADH451" s="128"/>
      <c r="ADI451" s="128"/>
      <c r="ADJ451" s="128"/>
      <c r="ADK451" s="128"/>
      <c r="ADL451" s="128"/>
      <c r="ADM451" s="128"/>
      <c r="ADN451" s="128"/>
      <c r="ADO451" s="128"/>
      <c r="ADP451" s="128"/>
      <c r="ADQ451" s="128"/>
      <c r="ADR451" s="128"/>
      <c r="ADS451" s="128"/>
      <c r="ADT451" s="128"/>
      <c r="ADU451" s="128"/>
      <c r="ADV451" s="128"/>
      <c r="ADW451" s="128"/>
      <c r="ADX451" s="128"/>
      <c r="ADY451" s="128"/>
      <c r="ADZ451" s="128"/>
      <c r="AEA451" s="128"/>
      <c r="AEB451" s="128"/>
      <c r="AEC451" s="128"/>
      <c r="AED451" s="128"/>
      <c r="AEE451" s="128"/>
      <c r="AEF451" s="128"/>
      <c r="AEG451" s="128"/>
      <c r="AEH451" s="128"/>
      <c r="AEI451" s="128"/>
      <c r="AEJ451" s="128"/>
      <c r="AEK451" s="128"/>
      <c r="AEL451" s="128"/>
      <c r="AEM451" s="128"/>
      <c r="AEN451" s="128"/>
      <c r="AEO451" s="128"/>
      <c r="AEP451" s="128"/>
      <c r="AEQ451" s="128"/>
      <c r="AER451" s="128"/>
      <c r="AES451" s="128"/>
      <c r="AET451" s="128"/>
      <c r="AEU451" s="128"/>
      <c r="AEV451" s="128"/>
      <c r="AEW451" s="128"/>
      <c r="AEX451" s="128"/>
      <c r="AEY451" s="128"/>
      <c r="AEZ451" s="128"/>
      <c r="AFA451" s="128"/>
      <c r="AFB451" s="128"/>
      <c r="AFC451" s="128"/>
      <c r="AFD451" s="128"/>
      <c r="AFE451" s="128"/>
      <c r="AFF451" s="128"/>
      <c r="AFG451" s="128"/>
      <c r="AFH451" s="128"/>
      <c r="AFI451" s="128"/>
      <c r="AFJ451" s="128"/>
      <c r="AFK451" s="128"/>
      <c r="AFL451" s="128"/>
      <c r="AFM451" s="128"/>
      <c r="AFN451" s="128"/>
      <c r="AFO451" s="128"/>
      <c r="AFP451" s="128"/>
      <c r="AFQ451" s="128"/>
      <c r="AFR451" s="128"/>
      <c r="AFS451" s="128"/>
      <c r="AFT451" s="128"/>
      <c r="AFU451" s="128"/>
      <c r="AFV451" s="128"/>
      <c r="AFW451" s="128"/>
      <c r="AFX451" s="128"/>
      <c r="AFY451" s="128"/>
      <c r="AFZ451" s="128"/>
      <c r="AGA451" s="128"/>
      <c r="AGB451" s="128"/>
      <c r="AGC451" s="128"/>
      <c r="AGD451" s="128"/>
      <c r="AGE451" s="128"/>
      <c r="AGF451" s="128"/>
      <c r="AGG451" s="128"/>
      <c r="AGH451" s="128"/>
      <c r="AGI451" s="128"/>
      <c r="AGJ451" s="128"/>
      <c r="AGK451" s="128"/>
      <c r="AGL451" s="128"/>
      <c r="AGM451" s="128"/>
      <c r="AGN451" s="128"/>
      <c r="AGO451" s="128"/>
      <c r="AGP451" s="128"/>
      <c r="AGQ451" s="128"/>
      <c r="AGR451" s="128"/>
      <c r="AGS451" s="128"/>
      <c r="AGT451" s="128"/>
      <c r="AGU451" s="128"/>
      <c r="AGV451" s="128"/>
      <c r="AGW451" s="128"/>
      <c r="AGX451" s="128"/>
      <c r="AGY451" s="128"/>
      <c r="AGZ451" s="128"/>
      <c r="AHA451" s="128"/>
      <c r="AHB451" s="128"/>
      <c r="AHC451" s="128"/>
      <c r="AHD451" s="128"/>
      <c r="AHE451" s="128"/>
      <c r="AHF451" s="128"/>
      <c r="AHG451" s="128"/>
      <c r="AHH451" s="128"/>
      <c r="AHI451" s="128"/>
      <c r="AHJ451" s="128"/>
      <c r="AHK451" s="128"/>
      <c r="AHL451" s="128"/>
      <c r="AHM451" s="128"/>
      <c r="AHN451" s="128"/>
      <c r="AHO451" s="128"/>
      <c r="AHP451" s="128"/>
      <c r="AHQ451" s="128"/>
      <c r="AHR451" s="128"/>
      <c r="AHS451" s="128"/>
      <c r="AHT451" s="128"/>
      <c r="AHU451" s="128"/>
      <c r="AHV451" s="128"/>
      <c r="AHW451" s="128"/>
      <c r="AHX451" s="128"/>
      <c r="AHY451" s="128"/>
      <c r="AHZ451" s="128"/>
      <c r="AIA451" s="128"/>
      <c r="AIB451" s="128"/>
      <c r="AIC451" s="128"/>
      <c r="AID451" s="128"/>
      <c r="AIE451" s="128"/>
      <c r="AIF451" s="128"/>
      <c r="AIG451" s="128"/>
      <c r="AIH451" s="128"/>
      <c r="AII451" s="128"/>
      <c r="AIJ451" s="128"/>
      <c r="AIK451" s="128"/>
      <c r="AIL451" s="128"/>
      <c r="AIM451" s="128"/>
      <c r="AIN451" s="128"/>
      <c r="AIO451" s="128"/>
      <c r="AIP451" s="128"/>
      <c r="AIQ451" s="128"/>
      <c r="AIR451" s="128"/>
      <c r="AIS451" s="128"/>
      <c r="AIT451" s="128"/>
      <c r="AIU451" s="128"/>
      <c r="AIV451" s="128"/>
      <c r="AIW451" s="128"/>
      <c r="AIX451" s="128"/>
      <c r="AIY451" s="128"/>
      <c r="AIZ451" s="128"/>
      <c r="AJA451" s="128"/>
      <c r="AJB451" s="128"/>
      <c r="AJC451" s="128"/>
      <c r="AJD451" s="128"/>
      <c r="AJE451" s="128"/>
      <c r="AJF451" s="128"/>
      <c r="AJG451" s="128"/>
      <c r="AJH451" s="128"/>
      <c r="AJI451" s="128"/>
      <c r="AJJ451" s="128"/>
      <c r="AJK451" s="128"/>
      <c r="AJL451" s="128"/>
      <c r="AJM451" s="128"/>
      <c r="AJN451" s="128"/>
      <c r="AJO451" s="128"/>
      <c r="AJP451" s="128"/>
      <c r="AJQ451" s="128"/>
      <c r="AJR451" s="128"/>
      <c r="AJS451" s="128"/>
      <c r="AJT451" s="128"/>
      <c r="AJU451" s="128"/>
      <c r="AJV451" s="128"/>
      <c r="AJW451" s="128"/>
      <c r="AJX451" s="128"/>
      <c r="AJY451" s="128"/>
      <c r="AJZ451" s="128"/>
      <c r="AKA451" s="128"/>
      <c r="AKB451" s="128"/>
      <c r="AKC451" s="128"/>
      <c r="AKD451" s="128"/>
      <c r="AKE451" s="128"/>
      <c r="AKF451" s="128"/>
      <c r="AKG451" s="128"/>
      <c r="AKH451" s="128"/>
      <c r="AKI451" s="128"/>
      <c r="AKJ451" s="128"/>
      <c r="AKK451" s="128"/>
      <c r="AKL451" s="128"/>
      <c r="AKM451" s="128"/>
      <c r="AKN451" s="128"/>
      <c r="AKO451" s="128"/>
      <c r="AKP451" s="128"/>
      <c r="AKQ451" s="128"/>
      <c r="AKR451" s="128"/>
      <c r="AKS451" s="128"/>
      <c r="AKT451" s="128"/>
      <c r="AKU451" s="128"/>
      <c r="AKV451" s="128"/>
      <c r="AKW451" s="128"/>
      <c r="AKX451" s="128"/>
      <c r="AKY451" s="128"/>
      <c r="AKZ451" s="128"/>
      <c r="ALA451" s="128"/>
      <c r="ALB451" s="128"/>
      <c r="ALC451" s="128"/>
      <c r="ALD451" s="128"/>
      <c r="ALE451" s="128"/>
      <c r="ALF451" s="128"/>
      <c r="ALG451" s="128"/>
      <c r="ALH451" s="128"/>
      <c r="ALI451" s="128"/>
      <c r="ALJ451" s="128"/>
      <c r="ALK451" s="128"/>
      <c r="ALL451" s="128"/>
      <c r="ALM451" s="128"/>
      <c r="ALN451" s="128"/>
      <c r="ALO451" s="128"/>
      <c r="ALP451" s="128"/>
      <c r="ALQ451" s="128"/>
      <c r="ALR451" s="128"/>
      <c r="ALS451" s="128"/>
      <c r="ALT451" s="128"/>
      <c r="ALU451" s="128"/>
      <c r="ALV451" s="128"/>
      <c r="ALW451" s="128"/>
      <c r="ALX451" s="128"/>
      <c r="ALY451" s="128"/>
      <c r="ALZ451" s="128"/>
      <c r="AMA451" s="128"/>
      <c r="AMB451" s="128"/>
      <c r="AMC451" s="128"/>
      <c r="AMD451" s="128"/>
      <c r="AME451" s="128"/>
      <c r="AMF451" s="128"/>
      <c r="AMG451" s="128"/>
      <c r="AMH451" s="128"/>
    </row>
    <row r="452" spans="1:1022" ht="15" customHeight="1" x14ac:dyDescent="0.3">
      <c r="A452" s="130" t="s">
        <v>19</v>
      </c>
      <c r="B452" s="157" t="s">
        <v>20</v>
      </c>
      <c r="C452" s="157"/>
      <c r="D452" s="176"/>
      <c r="E452" s="173"/>
      <c r="F452" s="177"/>
      <c r="G452" s="177"/>
      <c r="H452" s="176"/>
      <c r="I452" s="176"/>
      <c r="J452" s="178"/>
      <c r="K452" s="178"/>
      <c r="L452" s="178"/>
      <c r="M452" s="178"/>
      <c r="N452" s="178"/>
      <c r="O452" s="17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  <c r="AV452" s="128"/>
      <c r="AW452" s="128"/>
      <c r="AX452" s="128"/>
      <c r="AY452" s="128"/>
      <c r="AZ452" s="128"/>
      <c r="BA452" s="128"/>
      <c r="BB452" s="128"/>
      <c r="BC452" s="128"/>
      <c r="BD452" s="128"/>
      <c r="BE452" s="128"/>
      <c r="BF452" s="128"/>
      <c r="BG452" s="128"/>
      <c r="BH452" s="128"/>
      <c r="BI452" s="128"/>
      <c r="BJ452" s="128"/>
      <c r="BK452" s="128"/>
      <c r="BL452" s="128"/>
      <c r="BM452" s="128"/>
      <c r="BN452" s="128"/>
      <c r="BO452" s="128"/>
      <c r="BP452" s="128"/>
      <c r="BQ452" s="128"/>
      <c r="BR452" s="128"/>
      <c r="BS452" s="128"/>
      <c r="BT452" s="128"/>
      <c r="BU452" s="128"/>
      <c r="BV452" s="128"/>
      <c r="BW452" s="128"/>
      <c r="BX452" s="128"/>
      <c r="BY452" s="128"/>
      <c r="BZ452" s="128"/>
      <c r="CA452" s="128"/>
      <c r="CB452" s="128"/>
      <c r="CC452" s="128"/>
      <c r="CD452" s="128"/>
      <c r="CE452" s="128"/>
      <c r="CF452" s="128"/>
      <c r="CG452" s="128"/>
      <c r="CH452" s="128"/>
      <c r="CI452" s="128"/>
      <c r="CJ452" s="128"/>
      <c r="CK452" s="128"/>
      <c r="CL452" s="128"/>
      <c r="CM452" s="128"/>
      <c r="CN452" s="128"/>
      <c r="CO452" s="128"/>
      <c r="CP452" s="128"/>
      <c r="CQ452" s="128"/>
      <c r="CR452" s="128"/>
      <c r="CS452" s="128"/>
      <c r="CT452" s="128"/>
      <c r="CU452" s="128"/>
      <c r="CV452" s="128"/>
      <c r="CW452" s="128"/>
      <c r="CX452" s="128"/>
      <c r="CY452" s="128"/>
      <c r="CZ452" s="128"/>
      <c r="DA452" s="128"/>
      <c r="DB452" s="128"/>
      <c r="DC452" s="128"/>
      <c r="DD452" s="128"/>
      <c r="DE452" s="128"/>
      <c r="DF452" s="128"/>
      <c r="DG452" s="128"/>
      <c r="DH452" s="128"/>
      <c r="DI452" s="128"/>
      <c r="DJ452" s="128"/>
      <c r="DK452" s="128"/>
      <c r="DL452" s="128"/>
      <c r="DM452" s="128"/>
      <c r="DN452" s="128"/>
      <c r="DO452" s="128"/>
      <c r="DP452" s="128"/>
      <c r="DQ452" s="128"/>
      <c r="DR452" s="128"/>
      <c r="DS452" s="128"/>
      <c r="DT452" s="128"/>
      <c r="DU452" s="128"/>
      <c r="DV452" s="128"/>
      <c r="DW452" s="128"/>
      <c r="DX452" s="128"/>
      <c r="DY452" s="128"/>
      <c r="DZ452" s="128"/>
      <c r="EA452" s="128"/>
      <c r="EB452" s="128"/>
      <c r="EC452" s="128"/>
      <c r="ED452" s="128"/>
      <c r="EE452" s="128"/>
      <c r="EF452" s="128"/>
      <c r="EG452" s="128"/>
      <c r="EH452" s="128"/>
      <c r="EI452" s="128"/>
      <c r="EJ452" s="128"/>
      <c r="EK452" s="128"/>
      <c r="EL452" s="128"/>
      <c r="EM452" s="128"/>
      <c r="EN452" s="128"/>
      <c r="EO452" s="128"/>
      <c r="EP452" s="128"/>
      <c r="EQ452" s="128"/>
      <c r="ER452" s="128"/>
      <c r="ES452" s="128"/>
      <c r="ET452" s="128"/>
      <c r="EU452" s="128"/>
      <c r="EV452" s="128"/>
      <c r="EW452" s="128"/>
      <c r="EX452" s="128"/>
      <c r="EY452" s="128"/>
      <c r="EZ452" s="128"/>
      <c r="FA452" s="128"/>
      <c r="FB452" s="128"/>
      <c r="FC452" s="128"/>
      <c r="FD452" s="128"/>
      <c r="FE452" s="128"/>
      <c r="FF452" s="128"/>
      <c r="FG452" s="128"/>
      <c r="FH452" s="128"/>
      <c r="FI452" s="128"/>
      <c r="FJ452" s="128"/>
      <c r="FK452" s="128"/>
      <c r="FL452" s="128"/>
      <c r="FM452" s="128"/>
      <c r="FN452" s="128"/>
      <c r="FO452" s="128"/>
      <c r="FP452" s="128"/>
      <c r="FQ452" s="128"/>
      <c r="FR452" s="128"/>
      <c r="FS452" s="128"/>
      <c r="FT452" s="128"/>
      <c r="FU452" s="128"/>
      <c r="FV452" s="128"/>
      <c r="FW452" s="128"/>
      <c r="FX452" s="128"/>
      <c r="FY452" s="128"/>
      <c r="FZ452" s="128"/>
      <c r="GA452" s="128"/>
      <c r="GB452" s="128"/>
      <c r="GC452" s="128"/>
      <c r="GD452" s="128"/>
      <c r="GE452" s="128"/>
      <c r="GF452" s="128"/>
      <c r="GG452" s="128"/>
      <c r="GH452" s="128"/>
      <c r="GI452" s="128"/>
      <c r="GJ452" s="128"/>
      <c r="GK452" s="128"/>
      <c r="GL452" s="128"/>
      <c r="GM452" s="128"/>
      <c r="GN452" s="128"/>
      <c r="GO452" s="128"/>
      <c r="GP452" s="128"/>
      <c r="GQ452" s="128"/>
      <c r="GR452" s="128"/>
      <c r="GS452" s="128"/>
      <c r="GT452" s="128"/>
      <c r="GU452" s="128"/>
      <c r="GV452" s="128"/>
      <c r="GW452" s="128"/>
      <c r="GX452" s="128"/>
      <c r="GY452" s="128"/>
      <c r="GZ452" s="128"/>
      <c r="HA452" s="128"/>
      <c r="HB452" s="128"/>
      <c r="HC452" s="128"/>
      <c r="HD452" s="128"/>
      <c r="HE452" s="128"/>
      <c r="HF452" s="128"/>
      <c r="HG452" s="128"/>
      <c r="HH452" s="128"/>
      <c r="HI452" s="128"/>
      <c r="HJ452" s="128"/>
      <c r="HK452" s="128"/>
      <c r="HL452" s="128"/>
      <c r="HM452" s="128"/>
      <c r="HN452" s="128"/>
      <c r="HO452" s="128"/>
      <c r="HP452" s="128"/>
      <c r="HQ452" s="128"/>
      <c r="HR452" s="128"/>
      <c r="HS452" s="128"/>
      <c r="HT452" s="128"/>
      <c r="HU452" s="128"/>
      <c r="HV452" s="128"/>
      <c r="HW452" s="128"/>
      <c r="HX452" s="128"/>
      <c r="HY452" s="128"/>
      <c r="HZ452" s="128"/>
      <c r="IA452" s="128"/>
      <c r="IB452" s="128"/>
      <c r="IC452" s="128"/>
      <c r="ID452" s="128"/>
      <c r="IE452" s="128"/>
      <c r="IF452" s="128"/>
      <c r="IG452" s="128"/>
      <c r="IH452" s="128"/>
      <c r="II452" s="128"/>
      <c r="IJ452" s="128"/>
      <c r="IK452" s="128"/>
      <c r="IL452" s="128"/>
      <c r="IM452" s="128"/>
      <c r="IN452" s="128"/>
      <c r="IO452" s="128"/>
      <c r="IP452" s="128"/>
      <c r="IQ452" s="128"/>
      <c r="IR452" s="128"/>
      <c r="IS452" s="128"/>
      <c r="IT452" s="128"/>
      <c r="IU452" s="128"/>
      <c r="IV452" s="128"/>
      <c r="IW452" s="128"/>
      <c r="IX452" s="128"/>
      <c r="IY452" s="128"/>
      <c r="IZ452" s="128"/>
      <c r="JA452" s="128"/>
      <c r="JB452" s="128"/>
      <c r="JC452" s="128"/>
      <c r="JD452" s="128"/>
      <c r="JE452" s="128"/>
      <c r="JF452" s="128"/>
      <c r="JG452" s="128"/>
      <c r="JH452" s="128"/>
      <c r="JI452" s="128"/>
      <c r="JJ452" s="128"/>
      <c r="JK452" s="128"/>
      <c r="JL452" s="128"/>
      <c r="JM452" s="128"/>
      <c r="JN452" s="128"/>
      <c r="JO452" s="128"/>
      <c r="JP452" s="128"/>
      <c r="JQ452" s="128"/>
      <c r="JR452" s="128"/>
      <c r="JS452" s="128"/>
      <c r="JT452" s="128"/>
      <c r="JU452" s="128"/>
      <c r="JV452" s="128"/>
      <c r="JW452" s="128"/>
      <c r="JX452" s="128"/>
      <c r="JY452" s="128"/>
      <c r="JZ452" s="128"/>
      <c r="KA452" s="128"/>
      <c r="KB452" s="128"/>
      <c r="KC452" s="128"/>
      <c r="KD452" s="128"/>
      <c r="KE452" s="128"/>
      <c r="KF452" s="128"/>
      <c r="KG452" s="128"/>
      <c r="KH452" s="128"/>
      <c r="KI452" s="128"/>
      <c r="KJ452" s="128"/>
      <c r="KK452" s="128"/>
      <c r="KL452" s="128"/>
      <c r="KM452" s="128"/>
      <c r="KN452" s="128"/>
      <c r="KO452" s="128"/>
      <c r="KP452" s="128"/>
      <c r="KQ452" s="128"/>
      <c r="KR452" s="128"/>
      <c r="KS452" s="128"/>
      <c r="KT452" s="128"/>
      <c r="KU452" s="128"/>
      <c r="KV452" s="128"/>
      <c r="KW452" s="128"/>
      <c r="KX452" s="128"/>
      <c r="KY452" s="128"/>
      <c r="KZ452" s="128"/>
      <c r="LA452" s="128"/>
      <c r="LB452" s="128"/>
      <c r="LC452" s="128"/>
      <c r="LD452" s="128"/>
      <c r="LE452" s="128"/>
      <c r="LF452" s="128"/>
      <c r="LG452" s="128"/>
      <c r="LH452" s="128"/>
      <c r="LI452" s="128"/>
      <c r="LJ452" s="128"/>
      <c r="LK452" s="128"/>
      <c r="LL452" s="128"/>
      <c r="LM452" s="128"/>
      <c r="LN452" s="128"/>
      <c r="LO452" s="128"/>
      <c r="LP452" s="128"/>
      <c r="LQ452" s="128"/>
      <c r="LR452" s="128"/>
      <c r="LS452" s="128"/>
      <c r="LT452" s="128"/>
      <c r="LU452" s="128"/>
      <c r="LV452" s="128"/>
      <c r="LW452" s="128"/>
      <c r="LX452" s="128"/>
      <c r="LY452" s="128"/>
      <c r="LZ452" s="128"/>
      <c r="MA452" s="128"/>
      <c r="MB452" s="128"/>
      <c r="MC452" s="128"/>
      <c r="MD452" s="128"/>
      <c r="ME452" s="128"/>
      <c r="MF452" s="128"/>
      <c r="MG452" s="128"/>
      <c r="MH452" s="128"/>
      <c r="MI452" s="128"/>
      <c r="MJ452" s="128"/>
      <c r="MK452" s="128"/>
      <c r="ML452" s="128"/>
      <c r="MM452" s="128"/>
      <c r="MN452" s="128"/>
      <c r="MO452" s="128"/>
      <c r="MP452" s="128"/>
      <c r="MQ452" s="128"/>
      <c r="MR452" s="128"/>
      <c r="MS452" s="128"/>
      <c r="MT452" s="128"/>
      <c r="MU452" s="128"/>
      <c r="MV452" s="128"/>
      <c r="MW452" s="128"/>
      <c r="MX452" s="128"/>
      <c r="MY452" s="128"/>
      <c r="MZ452" s="128"/>
      <c r="NA452" s="128"/>
      <c r="NB452" s="128"/>
      <c r="NC452" s="128"/>
      <c r="ND452" s="128"/>
      <c r="NE452" s="128"/>
      <c r="NF452" s="128"/>
      <c r="NG452" s="128"/>
      <c r="NH452" s="128"/>
      <c r="NI452" s="128"/>
      <c r="NJ452" s="128"/>
      <c r="NK452" s="128"/>
      <c r="NL452" s="128"/>
      <c r="NM452" s="128"/>
      <c r="NN452" s="128"/>
      <c r="NO452" s="128"/>
      <c r="NP452" s="128"/>
      <c r="NQ452" s="128"/>
      <c r="NR452" s="128"/>
      <c r="NS452" s="128"/>
      <c r="NT452" s="128"/>
      <c r="NU452" s="128"/>
      <c r="NV452" s="128"/>
      <c r="NW452" s="128"/>
      <c r="NX452" s="128"/>
      <c r="NY452" s="128"/>
      <c r="NZ452" s="128"/>
      <c r="OA452" s="128"/>
      <c r="OB452" s="128"/>
      <c r="OC452" s="128"/>
      <c r="OD452" s="128"/>
      <c r="OE452" s="128"/>
      <c r="OF452" s="128"/>
      <c r="OG452" s="128"/>
      <c r="OH452" s="128"/>
      <c r="OI452" s="128"/>
      <c r="OJ452" s="128"/>
      <c r="OK452" s="128"/>
      <c r="OL452" s="128"/>
      <c r="OM452" s="128"/>
      <c r="ON452" s="128"/>
      <c r="OO452" s="128"/>
      <c r="OP452" s="128"/>
      <c r="OQ452" s="128"/>
      <c r="OR452" s="128"/>
      <c r="OS452" s="128"/>
      <c r="OT452" s="128"/>
      <c r="OU452" s="128"/>
      <c r="OV452" s="128"/>
      <c r="OW452" s="128"/>
      <c r="OX452" s="128"/>
      <c r="OY452" s="128"/>
      <c r="OZ452" s="128"/>
      <c r="PA452" s="128"/>
      <c r="PB452" s="128"/>
      <c r="PC452" s="128"/>
      <c r="PD452" s="128"/>
      <c r="PE452" s="128"/>
      <c r="PF452" s="128"/>
      <c r="PG452" s="128"/>
      <c r="PH452" s="128"/>
      <c r="PI452" s="128"/>
      <c r="PJ452" s="128"/>
      <c r="PK452" s="128"/>
      <c r="PL452" s="128"/>
      <c r="PM452" s="128"/>
      <c r="PN452" s="128"/>
      <c r="PO452" s="128"/>
      <c r="PP452" s="128"/>
      <c r="PQ452" s="128"/>
      <c r="PR452" s="128"/>
      <c r="PS452" s="128"/>
      <c r="PT452" s="128"/>
      <c r="PU452" s="128"/>
      <c r="PV452" s="128"/>
      <c r="PW452" s="128"/>
      <c r="PX452" s="128"/>
      <c r="PY452" s="128"/>
      <c r="PZ452" s="128"/>
      <c r="QA452" s="128"/>
      <c r="QB452" s="128"/>
      <c r="QC452" s="128"/>
      <c r="QD452" s="128"/>
      <c r="QE452" s="128"/>
      <c r="QF452" s="128"/>
      <c r="QG452" s="128"/>
      <c r="QH452" s="128"/>
      <c r="QI452" s="128"/>
      <c r="QJ452" s="128"/>
      <c r="QK452" s="128"/>
      <c r="QL452" s="128"/>
      <c r="QM452" s="128"/>
      <c r="QN452" s="128"/>
      <c r="QO452" s="128"/>
      <c r="QP452" s="128"/>
      <c r="QQ452" s="128"/>
      <c r="QR452" s="128"/>
      <c r="QS452" s="128"/>
      <c r="QT452" s="128"/>
      <c r="QU452" s="128"/>
      <c r="QV452" s="128"/>
      <c r="QW452" s="128"/>
      <c r="QX452" s="128"/>
      <c r="QY452" s="128"/>
      <c r="QZ452" s="128"/>
      <c r="RA452" s="128"/>
      <c r="RB452" s="128"/>
      <c r="RC452" s="128"/>
      <c r="RD452" s="128"/>
      <c r="RE452" s="128"/>
      <c r="RF452" s="128"/>
      <c r="RG452" s="128"/>
      <c r="RH452" s="128"/>
      <c r="RI452" s="128"/>
      <c r="RJ452" s="128"/>
      <c r="RK452" s="128"/>
      <c r="RL452" s="128"/>
      <c r="RM452" s="128"/>
      <c r="RN452" s="128"/>
      <c r="RO452" s="128"/>
      <c r="RP452" s="128"/>
      <c r="RQ452" s="128"/>
      <c r="RR452" s="128"/>
      <c r="RS452" s="128"/>
      <c r="RT452" s="128"/>
      <c r="RU452" s="128"/>
      <c r="RV452" s="128"/>
      <c r="RW452" s="128"/>
      <c r="RX452" s="128"/>
      <c r="RY452" s="128"/>
      <c r="RZ452" s="128"/>
      <c r="SA452" s="128"/>
      <c r="SB452" s="128"/>
      <c r="SC452" s="128"/>
      <c r="SD452" s="128"/>
      <c r="SE452" s="128"/>
      <c r="SF452" s="128"/>
      <c r="SG452" s="128"/>
      <c r="SH452" s="128"/>
      <c r="SI452" s="128"/>
      <c r="SJ452" s="128"/>
      <c r="SK452" s="128"/>
      <c r="SL452" s="128"/>
      <c r="SM452" s="128"/>
      <c r="SN452" s="128"/>
      <c r="SO452" s="128"/>
      <c r="SP452" s="128"/>
      <c r="SQ452" s="128"/>
      <c r="SR452" s="128"/>
      <c r="SS452" s="128"/>
      <c r="ST452" s="128"/>
      <c r="SU452" s="128"/>
      <c r="SV452" s="128"/>
      <c r="SW452" s="128"/>
      <c r="SX452" s="128"/>
      <c r="SY452" s="128"/>
      <c r="SZ452" s="128"/>
      <c r="TA452" s="128"/>
      <c r="TB452" s="128"/>
      <c r="TC452" s="128"/>
      <c r="TD452" s="128"/>
      <c r="TE452" s="128"/>
      <c r="TF452" s="128"/>
      <c r="TG452" s="128"/>
      <c r="TH452" s="128"/>
      <c r="TI452" s="128"/>
      <c r="TJ452" s="128"/>
      <c r="TK452" s="128"/>
      <c r="TL452" s="128"/>
      <c r="TM452" s="128"/>
      <c r="TN452" s="128"/>
      <c r="TO452" s="128"/>
      <c r="TP452" s="128"/>
      <c r="TQ452" s="128"/>
      <c r="TR452" s="128"/>
      <c r="TS452" s="128"/>
      <c r="TT452" s="128"/>
      <c r="TU452" s="128"/>
      <c r="TV452" s="128"/>
      <c r="TW452" s="128"/>
      <c r="TX452" s="128"/>
      <c r="TY452" s="128"/>
      <c r="TZ452" s="128"/>
      <c r="UA452" s="128"/>
      <c r="UB452" s="128"/>
      <c r="UC452" s="128"/>
      <c r="UD452" s="128"/>
      <c r="UE452" s="128"/>
      <c r="UF452" s="128"/>
      <c r="UG452" s="128"/>
      <c r="UH452" s="128"/>
      <c r="UI452" s="128"/>
      <c r="UJ452" s="128"/>
      <c r="UK452" s="128"/>
      <c r="UL452" s="128"/>
      <c r="UM452" s="128"/>
      <c r="UN452" s="128"/>
      <c r="UO452" s="128"/>
      <c r="UP452" s="128"/>
      <c r="UQ452" s="128"/>
      <c r="UR452" s="128"/>
      <c r="US452" s="128"/>
      <c r="UT452" s="128"/>
      <c r="UU452" s="128"/>
      <c r="UV452" s="128"/>
      <c r="UW452" s="128"/>
      <c r="UX452" s="128"/>
      <c r="UY452" s="128"/>
      <c r="UZ452" s="128"/>
      <c r="VA452" s="128"/>
      <c r="VB452" s="128"/>
      <c r="VC452" s="128"/>
      <c r="VD452" s="128"/>
      <c r="VE452" s="128"/>
      <c r="VF452" s="128"/>
      <c r="VG452" s="128"/>
      <c r="VH452" s="128"/>
      <c r="VI452" s="128"/>
      <c r="VJ452" s="128"/>
      <c r="VK452" s="128"/>
      <c r="VL452" s="128"/>
      <c r="VM452" s="128"/>
      <c r="VN452" s="128"/>
      <c r="VO452" s="128"/>
      <c r="VP452" s="128"/>
      <c r="VQ452" s="128"/>
      <c r="VR452" s="128"/>
      <c r="VS452" s="128"/>
      <c r="VT452" s="128"/>
      <c r="VU452" s="128"/>
      <c r="VV452" s="128"/>
      <c r="VW452" s="128"/>
      <c r="VX452" s="128"/>
      <c r="VY452" s="128"/>
      <c r="VZ452" s="128"/>
      <c r="WA452" s="128"/>
      <c r="WB452" s="128"/>
      <c r="WC452" s="128"/>
      <c r="WD452" s="128"/>
      <c r="WE452" s="128"/>
      <c r="WF452" s="128"/>
      <c r="WG452" s="128"/>
      <c r="WH452" s="128"/>
      <c r="WI452" s="128"/>
      <c r="WJ452" s="128"/>
      <c r="WK452" s="128"/>
      <c r="WL452" s="128"/>
      <c r="WM452" s="128"/>
      <c r="WN452" s="128"/>
      <c r="WO452" s="128"/>
      <c r="WP452" s="128"/>
      <c r="WQ452" s="128"/>
      <c r="WR452" s="128"/>
      <c r="WS452" s="128"/>
      <c r="WT452" s="128"/>
      <c r="WU452" s="128"/>
      <c r="WV452" s="128"/>
      <c r="WW452" s="128"/>
      <c r="WX452" s="128"/>
      <c r="WY452" s="128"/>
      <c r="WZ452" s="128"/>
      <c r="XA452" s="128"/>
      <c r="XB452" s="128"/>
      <c r="XC452" s="128"/>
      <c r="XD452" s="128"/>
      <c r="XE452" s="128"/>
      <c r="XF452" s="128"/>
      <c r="XG452" s="128"/>
      <c r="XH452" s="128"/>
      <c r="XI452" s="128"/>
      <c r="XJ452" s="128"/>
      <c r="XK452" s="128"/>
      <c r="XL452" s="128"/>
      <c r="XM452" s="128"/>
      <c r="XN452" s="128"/>
      <c r="XO452" s="128"/>
      <c r="XP452" s="128"/>
      <c r="XQ452" s="128"/>
      <c r="XR452" s="128"/>
      <c r="XS452" s="128"/>
      <c r="XT452" s="128"/>
      <c r="XU452" s="128"/>
      <c r="XV452" s="128"/>
      <c r="XW452" s="128"/>
      <c r="XX452" s="128"/>
      <c r="XY452" s="128"/>
      <c r="XZ452" s="128"/>
      <c r="YA452" s="128"/>
      <c r="YB452" s="128"/>
      <c r="YC452" s="128"/>
      <c r="YD452" s="128"/>
      <c r="YE452" s="128"/>
      <c r="YF452" s="128"/>
      <c r="YG452" s="128"/>
      <c r="YH452" s="128"/>
      <c r="YI452" s="128"/>
      <c r="YJ452" s="128"/>
      <c r="YK452" s="128"/>
      <c r="YL452" s="128"/>
      <c r="YM452" s="128"/>
      <c r="YN452" s="128"/>
      <c r="YO452" s="128"/>
      <c r="YP452" s="128"/>
      <c r="YQ452" s="128"/>
      <c r="YR452" s="128"/>
      <c r="YS452" s="128"/>
      <c r="YT452" s="128"/>
      <c r="YU452" s="128"/>
      <c r="YV452" s="128"/>
      <c r="YW452" s="128"/>
      <c r="YX452" s="128"/>
      <c r="YY452" s="128"/>
      <c r="YZ452" s="128"/>
      <c r="ZA452" s="128"/>
      <c r="ZB452" s="128"/>
      <c r="ZC452" s="128"/>
      <c r="ZD452" s="128"/>
      <c r="ZE452" s="128"/>
      <c r="ZF452" s="128"/>
      <c r="ZG452" s="128"/>
      <c r="ZH452" s="128"/>
      <c r="ZI452" s="128"/>
      <c r="ZJ452" s="128"/>
      <c r="ZK452" s="128"/>
      <c r="ZL452" s="128"/>
      <c r="ZM452" s="128"/>
      <c r="ZN452" s="128"/>
      <c r="ZO452" s="128"/>
      <c r="ZP452" s="128"/>
      <c r="ZQ452" s="128"/>
      <c r="ZR452" s="128"/>
      <c r="ZS452" s="128"/>
      <c r="ZT452" s="128"/>
      <c r="ZU452" s="128"/>
      <c r="ZV452" s="128"/>
      <c r="ZW452" s="128"/>
      <c r="ZX452" s="128"/>
      <c r="ZY452" s="128"/>
      <c r="ZZ452" s="128"/>
      <c r="AAA452" s="128"/>
      <c r="AAB452" s="128"/>
      <c r="AAC452" s="128"/>
      <c r="AAD452" s="128"/>
      <c r="AAE452" s="128"/>
      <c r="AAF452" s="128"/>
      <c r="AAG452" s="128"/>
      <c r="AAH452" s="128"/>
      <c r="AAI452" s="128"/>
      <c r="AAJ452" s="128"/>
      <c r="AAK452" s="128"/>
      <c r="AAL452" s="128"/>
      <c r="AAM452" s="128"/>
      <c r="AAN452" s="128"/>
      <c r="AAO452" s="128"/>
      <c r="AAP452" s="128"/>
      <c r="AAQ452" s="128"/>
      <c r="AAR452" s="128"/>
      <c r="AAS452" s="128"/>
      <c r="AAT452" s="128"/>
      <c r="AAU452" s="128"/>
      <c r="AAV452" s="128"/>
      <c r="AAW452" s="128"/>
      <c r="AAX452" s="128"/>
      <c r="AAY452" s="128"/>
      <c r="AAZ452" s="128"/>
      <c r="ABA452" s="128"/>
      <c r="ABB452" s="128"/>
      <c r="ABC452" s="128"/>
      <c r="ABD452" s="128"/>
      <c r="ABE452" s="128"/>
      <c r="ABF452" s="128"/>
      <c r="ABG452" s="128"/>
      <c r="ABH452" s="128"/>
      <c r="ABI452" s="128"/>
      <c r="ABJ452" s="128"/>
      <c r="ABK452" s="128"/>
      <c r="ABL452" s="128"/>
      <c r="ABM452" s="128"/>
      <c r="ABN452" s="128"/>
      <c r="ABO452" s="128"/>
      <c r="ABP452" s="128"/>
      <c r="ABQ452" s="128"/>
      <c r="ABR452" s="128"/>
      <c r="ABS452" s="128"/>
      <c r="ABT452" s="128"/>
      <c r="ABU452" s="128"/>
      <c r="ABV452" s="128"/>
      <c r="ABW452" s="128"/>
      <c r="ABX452" s="128"/>
      <c r="ABY452" s="128"/>
      <c r="ABZ452" s="128"/>
      <c r="ACA452" s="128"/>
      <c r="ACB452" s="128"/>
      <c r="ACC452" s="128"/>
      <c r="ACD452" s="128"/>
      <c r="ACE452" s="128"/>
      <c r="ACF452" s="128"/>
      <c r="ACG452" s="128"/>
      <c r="ACH452" s="128"/>
      <c r="ACI452" s="128"/>
      <c r="ACJ452" s="128"/>
      <c r="ACK452" s="128"/>
      <c r="ACL452" s="128"/>
      <c r="ACM452" s="128"/>
      <c r="ACN452" s="128"/>
      <c r="ACO452" s="128"/>
      <c r="ACP452" s="128"/>
      <c r="ACQ452" s="128"/>
      <c r="ACR452" s="128"/>
      <c r="ACS452" s="128"/>
      <c r="ACT452" s="128"/>
      <c r="ACU452" s="128"/>
      <c r="ACV452" s="128"/>
      <c r="ACW452" s="128"/>
      <c r="ACX452" s="128"/>
      <c r="ACY452" s="128"/>
      <c r="ACZ452" s="128"/>
      <c r="ADA452" s="128"/>
      <c r="ADB452" s="128"/>
      <c r="ADC452" s="128"/>
      <c r="ADD452" s="128"/>
      <c r="ADE452" s="128"/>
      <c r="ADF452" s="128"/>
      <c r="ADG452" s="128"/>
      <c r="ADH452" s="128"/>
      <c r="ADI452" s="128"/>
      <c r="ADJ452" s="128"/>
      <c r="ADK452" s="128"/>
      <c r="ADL452" s="128"/>
      <c r="ADM452" s="128"/>
      <c r="ADN452" s="128"/>
      <c r="ADO452" s="128"/>
      <c r="ADP452" s="128"/>
      <c r="ADQ452" s="128"/>
      <c r="ADR452" s="128"/>
      <c r="ADS452" s="128"/>
      <c r="ADT452" s="128"/>
      <c r="ADU452" s="128"/>
      <c r="ADV452" s="128"/>
      <c r="ADW452" s="128"/>
      <c r="ADX452" s="128"/>
      <c r="ADY452" s="128"/>
      <c r="ADZ452" s="128"/>
      <c r="AEA452" s="128"/>
      <c r="AEB452" s="128"/>
      <c r="AEC452" s="128"/>
      <c r="AED452" s="128"/>
      <c r="AEE452" s="128"/>
      <c r="AEF452" s="128"/>
      <c r="AEG452" s="128"/>
      <c r="AEH452" s="128"/>
      <c r="AEI452" s="128"/>
      <c r="AEJ452" s="128"/>
      <c r="AEK452" s="128"/>
      <c r="AEL452" s="128"/>
      <c r="AEM452" s="128"/>
      <c r="AEN452" s="128"/>
      <c r="AEO452" s="128"/>
      <c r="AEP452" s="128"/>
      <c r="AEQ452" s="128"/>
      <c r="AER452" s="128"/>
      <c r="AES452" s="128"/>
      <c r="AET452" s="128"/>
      <c r="AEU452" s="128"/>
      <c r="AEV452" s="128"/>
      <c r="AEW452" s="128"/>
      <c r="AEX452" s="128"/>
      <c r="AEY452" s="128"/>
      <c r="AEZ452" s="128"/>
      <c r="AFA452" s="128"/>
      <c r="AFB452" s="128"/>
      <c r="AFC452" s="128"/>
      <c r="AFD452" s="128"/>
      <c r="AFE452" s="128"/>
      <c r="AFF452" s="128"/>
      <c r="AFG452" s="128"/>
      <c r="AFH452" s="128"/>
      <c r="AFI452" s="128"/>
      <c r="AFJ452" s="128"/>
      <c r="AFK452" s="128"/>
      <c r="AFL452" s="128"/>
      <c r="AFM452" s="128"/>
      <c r="AFN452" s="128"/>
      <c r="AFO452" s="128"/>
      <c r="AFP452" s="128"/>
      <c r="AFQ452" s="128"/>
      <c r="AFR452" s="128"/>
      <c r="AFS452" s="128"/>
      <c r="AFT452" s="128"/>
      <c r="AFU452" s="128"/>
      <c r="AFV452" s="128"/>
      <c r="AFW452" s="128"/>
      <c r="AFX452" s="128"/>
      <c r="AFY452" s="128"/>
      <c r="AFZ452" s="128"/>
      <c r="AGA452" s="128"/>
      <c r="AGB452" s="128"/>
      <c r="AGC452" s="128"/>
      <c r="AGD452" s="128"/>
      <c r="AGE452" s="128"/>
      <c r="AGF452" s="128"/>
      <c r="AGG452" s="128"/>
      <c r="AGH452" s="128"/>
      <c r="AGI452" s="128"/>
      <c r="AGJ452" s="128"/>
      <c r="AGK452" s="128"/>
      <c r="AGL452" s="128"/>
      <c r="AGM452" s="128"/>
      <c r="AGN452" s="128"/>
      <c r="AGO452" s="128"/>
      <c r="AGP452" s="128"/>
      <c r="AGQ452" s="128"/>
      <c r="AGR452" s="128"/>
      <c r="AGS452" s="128"/>
      <c r="AGT452" s="128"/>
      <c r="AGU452" s="128"/>
      <c r="AGV452" s="128"/>
      <c r="AGW452" s="128"/>
      <c r="AGX452" s="128"/>
      <c r="AGY452" s="128"/>
      <c r="AGZ452" s="128"/>
      <c r="AHA452" s="128"/>
      <c r="AHB452" s="128"/>
      <c r="AHC452" s="128"/>
      <c r="AHD452" s="128"/>
      <c r="AHE452" s="128"/>
      <c r="AHF452" s="128"/>
      <c r="AHG452" s="128"/>
      <c r="AHH452" s="128"/>
      <c r="AHI452" s="128"/>
      <c r="AHJ452" s="128"/>
      <c r="AHK452" s="128"/>
      <c r="AHL452" s="128"/>
      <c r="AHM452" s="128"/>
      <c r="AHN452" s="128"/>
      <c r="AHO452" s="128"/>
      <c r="AHP452" s="128"/>
      <c r="AHQ452" s="128"/>
      <c r="AHR452" s="128"/>
      <c r="AHS452" s="128"/>
      <c r="AHT452" s="128"/>
      <c r="AHU452" s="128"/>
      <c r="AHV452" s="128"/>
      <c r="AHW452" s="128"/>
      <c r="AHX452" s="128"/>
      <c r="AHY452" s="128"/>
      <c r="AHZ452" s="128"/>
      <c r="AIA452" s="128"/>
      <c r="AIB452" s="128"/>
      <c r="AIC452" s="128"/>
      <c r="AID452" s="128"/>
      <c r="AIE452" s="128"/>
      <c r="AIF452" s="128"/>
      <c r="AIG452" s="128"/>
      <c r="AIH452" s="128"/>
      <c r="AII452" s="128"/>
      <c r="AIJ452" s="128"/>
      <c r="AIK452" s="128"/>
      <c r="AIL452" s="128"/>
      <c r="AIM452" s="128"/>
      <c r="AIN452" s="128"/>
      <c r="AIO452" s="128"/>
      <c r="AIP452" s="128"/>
      <c r="AIQ452" s="128"/>
      <c r="AIR452" s="128"/>
      <c r="AIS452" s="128"/>
      <c r="AIT452" s="128"/>
      <c r="AIU452" s="128"/>
      <c r="AIV452" s="128"/>
      <c r="AIW452" s="128"/>
      <c r="AIX452" s="128"/>
      <c r="AIY452" s="128"/>
      <c r="AIZ452" s="128"/>
      <c r="AJA452" s="128"/>
      <c r="AJB452" s="128"/>
      <c r="AJC452" s="128"/>
      <c r="AJD452" s="128"/>
      <c r="AJE452" s="128"/>
      <c r="AJF452" s="128"/>
      <c r="AJG452" s="128"/>
      <c r="AJH452" s="128"/>
      <c r="AJI452" s="128"/>
      <c r="AJJ452" s="128"/>
      <c r="AJK452" s="128"/>
      <c r="AJL452" s="128"/>
      <c r="AJM452" s="128"/>
      <c r="AJN452" s="128"/>
      <c r="AJO452" s="128"/>
      <c r="AJP452" s="128"/>
      <c r="AJQ452" s="128"/>
      <c r="AJR452" s="128"/>
      <c r="AJS452" s="128"/>
      <c r="AJT452" s="128"/>
      <c r="AJU452" s="128"/>
      <c r="AJV452" s="128"/>
      <c r="AJW452" s="128"/>
      <c r="AJX452" s="128"/>
      <c r="AJY452" s="128"/>
      <c r="AJZ452" s="128"/>
      <c r="AKA452" s="128"/>
      <c r="AKB452" s="128"/>
      <c r="AKC452" s="128"/>
      <c r="AKD452" s="128"/>
      <c r="AKE452" s="128"/>
      <c r="AKF452" s="128"/>
      <c r="AKG452" s="128"/>
      <c r="AKH452" s="128"/>
      <c r="AKI452" s="128"/>
      <c r="AKJ452" s="128"/>
      <c r="AKK452" s="128"/>
      <c r="AKL452" s="128"/>
      <c r="AKM452" s="128"/>
      <c r="AKN452" s="128"/>
      <c r="AKO452" s="128"/>
      <c r="AKP452" s="128"/>
      <c r="AKQ452" s="128"/>
      <c r="AKR452" s="128"/>
      <c r="AKS452" s="128"/>
      <c r="AKT452" s="128"/>
      <c r="AKU452" s="128"/>
      <c r="AKV452" s="128"/>
      <c r="AKW452" s="128"/>
      <c r="AKX452" s="128"/>
      <c r="AKY452" s="128"/>
      <c r="AKZ452" s="128"/>
      <c r="ALA452" s="128"/>
      <c r="ALB452" s="128"/>
      <c r="ALC452" s="128"/>
      <c r="ALD452" s="128"/>
      <c r="ALE452" s="128"/>
      <c r="ALF452" s="128"/>
      <c r="ALG452" s="128"/>
      <c r="ALH452" s="128"/>
      <c r="ALI452" s="128"/>
      <c r="ALJ452" s="128"/>
      <c r="ALK452" s="128"/>
      <c r="ALL452" s="128"/>
      <c r="ALM452" s="128"/>
      <c r="ALN452" s="128"/>
      <c r="ALO452" s="128"/>
      <c r="ALP452" s="128"/>
      <c r="ALQ452" s="128"/>
      <c r="ALR452" s="128"/>
      <c r="ALS452" s="128"/>
      <c r="ALT452" s="128"/>
      <c r="ALU452" s="128"/>
      <c r="ALV452" s="128"/>
      <c r="ALW452" s="128"/>
      <c r="ALX452" s="128"/>
      <c r="ALY452" s="128"/>
      <c r="ALZ452" s="128"/>
      <c r="AMA452" s="128"/>
      <c r="AMB452" s="128"/>
      <c r="AMC452" s="128"/>
      <c r="AMD452" s="128"/>
      <c r="AME452" s="128"/>
      <c r="AMF452" s="128"/>
      <c r="AMG452" s="128"/>
      <c r="AMH452" s="128"/>
    </row>
    <row r="453" spans="1:1022" ht="13.9" customHeight="1" x14ac:dyDescent="0.3">
      <c r="A453" s="130" t="s">
        <v>21</v>
      </c>
      <c r="B453" s="157">
        <v>4</v>
      </c>
      <c r="C453" s="130"/>
      <c r="D453" s="176"/>
      <c r="E453" s="173"/>
      <c r="F453" s="173"/>
      <c r="G453" s="173"/>
      <c r="H453" s="176"/>
      <c r="I453" s="176"/>
      <c r="J453" s="173"/>
      <c r="K453" s="173"/>
      <c r="L453" s="173"/>
      <c r="M453" s="173"/>
      <c r="N453" s="173"/>
      <c r="O453" s="173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  <c r="AV453" s="128"/>
      <c r="AW453" s="128"/>
      <c r="AX453" s="128"/>
      <c r="AY453" s="128"/>
      <c r="AZ453" s="128"/>
      <c r="BA453" s="128"/>
      <c r="BB453" s="128"/>
      <c r="BC453" s="128"/>
      <c r="BD453" s="128"/>
      <c r="BE453" s="128"/>
      <c r="BF453" s="128"/>
      <c r="BG453" s="128"/>
      <c r="BH453" s="128"/>
      <c r="BI453" s="128"/>
      <c r="BJ453" s="128"/>
      <c r="BK453" s="128"/>
      <c r="BL453" s="128"/>
      <c r="BM453" s="128"/>
      <c r="BN453" s="128"/>
      <c r="BO453" s="128"/>
      <c r="BP453" s="128"/>
      <c r="BQ453" s="128"/>
      <c r="BR453" s="128"/>
      <c r="BS453" s="128"/>
      <c r="BT453" s="128"/>
      <c r="BU453" s="128"/>
      <c r="BV453" s="128"/>
      <c r="BW453" s="128"/>
      <c r="BX453" s="128"/>
      <c r="BY453" s="128"/>
      <c r="BZ453" s="128"/>
      <c r="CA453" s="128"/>
      <c r="CB453" s="128"/>
      <c r="CC453" s="128"/>
      <c r="CD453" s="128"/>
      <c r="CE453" s="128"/>
      <c r="CF453" s="128"/>
      <c r="CG453" s="128"/>
      <c r="CH453" s="128"/>
      <c r="CI453" s="128"/>
      <c r="CJ453" s="128"/>
      <c r="CK453" s="128"/>
      <c r="CL453" s="128"/>
      <c r="CM453" s="128"/>
      <c r="CN453" s="128"/>
      <c r="CO453" s="128"/>
      <c r="CP453" s="128"/>
      <c r="CQ453" s="128"/>
      <c r="CR453" s="128"/>
      <c r="CS453" s="128"/>
      <c r="CT453" s="128"/>
      <c r="CU453" s="128"/>
      <c r="CV453" s="128"/>
      <c r="CW453" s="128"/>
      <c r="CX453" s="128"/>
      <c r="CY453" s="128"/>
      <c r="CZ453" s="128"/>
      <c r="DA453" s="128"/>
      <c r="DB453" s="128"/>
      <c r="DC453" s="128"/>
      <c r="DD453" s="128"/>
      <c r="DE453" s="128"/>
      <c r="DF453" s="128"/>
      <c r="DG453" s="128"/>
      <c r="DH453" s="128"/>
      <c r="DI453" s="128"/>
      <c r="DJ453" s="128"/>
      <c r="DK453" s="128"/>
      <c r="DL453" s="128"/>
      <c r="DM453" s="128"/>
      <c r="DN453" s="128"/>
      <c r="DO453" s="128"/>
      <c r="DP453" s="128"/>
      <c r="DQ453" s="128"/>
      <c r="DR453" s="128"/>
      <c r="DS453" s="128"/>
      <c r="DT453" s="128"/>
      <c r="DU453" s="128"/>
      <c r="DV453" s="128"/>
      <c r="DW453" s="128"/>
      <c r="DX453" s="128"/>
      <c r="DY453" s="128"/>
      <c r="DZ453" s="128"/>
      <c r="EA453" s="128"/>
      <c r="EB453" s="128"/>
      <c r="EC453" s="128"/>
      <c r="ED453" s="128"/>
      <c r="EE453" s="128"/>
      <c r="EF453" s="128"/>
      <c r="EG453" s="128"/>
      <c r="EH453" s="128"/>
      <c r="EI453" s="128"/>
      <c r="EJ453" s="128"/>
      <c r="EK453" s="128"/>
      <c r="EL453" s="128"/>
      <c r="EM453" s="128"/>
      <c r="EN453" s="128"/>
      <c r="EO453" s="128"/>
      <c r="EP453" s="128"/>
      <c r="EQ453" s="128"/>
      <c r="ER453" s="128"/>
      <c r="ES453" s="128"/>
      <c r="ET453" s="128"/>
      <c r="EU453" s="128"/>
      <c r="EV453" s="128"/>
      <c r="EW453" s="128"/>
      <c r="EX453" s="128"/>
      <c r="EY453" s="128"/>
      <c r="EZ453" s="128"/>
      <c r="FA453" s="128"/>
      <c r="FB453" s="128"/>
      <c r="FC453" s="128"/>
      <c r="FD453" s="128"/>
      <c r="FE453" s="128"/>
      <c r="FF453" s="128"/>
      <c r="FG453" s="128"/>
      <c r="FH453" s="128"/>
      <c r="FI453" s="128"/>
      <c r="FJ453" s="128"/>
      <c r="FK453" s="128"/>
      <c r="FL453" s="128"/>
      <c r="FM453" s="128"/>
      <c r="FN453" s="128"/>
      <c r="FO453" s="128"/>
      <c r="FP453" s="128"/>
      <c r="FQ453" s="128"/>
      <c r="FR453" s="128"/>
      <c r="FS453" s="128"/>
      <c r="FT453" s="128"/>
      <c r="FU453" s="128"/>
      <c r="FV453" s="128"/>
      <c r="FW453" s="128"/>
      <c r="FX453" s="128"/>
      <c r="FY453" s="128"/>
      <c r="FZ453" s="128"/>
      <c r="GA453" s="128"/>
      <c r="GB453" s="128"/>
      <c r="GC453" s="128"/>
      <c r="GD453" s="128"/>
      <c r="GE453" s="128"/>
      <c r="GF453" s="128"/>
      <c r="GG453" s="128"/>
      <c r="GH453" s="128"/>
      <c r="GI453" s="128"/>
      <c r="GJ453" s="128"/>
      <c r="GK453" s="128"/>
      <c r="GL453" s="128"/>
      <c r="GM453" s="128"/>
      <c r="GN453" s="128"/>
      <c r="GO453" s="128"/>
      <c r="GP453" s="128"/>
      <c r="GQ453" s="128"/>
      <c r="GR453" s="128"/>
      <c r="GS453" s="128"/>
      <c r="GT453" s="128"/>
      <c r="GU453" s="128"/>
      <c r="GV453" s="128"/>
      <c r="GW453" s="128"/>
      <c r="GX453" s="128"/>
      <c r="GY453" s="128"/>
      <c r="GZ453" s="128"/>
      <c r="HA453" s="128"/>
      <c r="HB453" s="128"/>
      <c r="HC453" s="128"/>
      <c r="HD453" s="128"/>
      <c r="HE453" s="128"/>
      <c r="HF453" s="128"/>
      <c r="HG453" s="128"/>
      <c r="HH453" s="128"/>
      <c r="HI453" s="128"/>
      <c r="HJ453" s="128"/>
      <c r="HK453" s="128"/>
      <c r="HL453" s="128"/>
      <c r="HM453" s="128"/>
      <c r="HN453" s="128"/>
      <c r="HO453" s="128"/>
      <c r="HP453" s="128"/>
      <c r="HQ453" s="128"/>
      <c r="HR453" s="128"/>
      <c r="HS453" s="128"/>
      <c r="HT453" s="128"/>
      <c r="HU453" s="128"/>
      <c r="HV453" s="128"/>
      <c r="HW453" s="128"/>
      <c r="HX453" s="128"/>
      <c r="HY453" s="128"/>
      <c r="HZ453" s="128"/>
      <c r="IA453" s="128"/>
      <c r="IB453" s="128"/>
      <c r="IC453" s="128"/>
      <c r="ID453" s="128"/>
      <c r="IE453" s="128"/>
      <c r="IF453" s="128"/>
      <c r="IG453" s="128"/>
      <c r="IH453" s="128"/>
      <c r="II453" s="128"/>
      <c r="IJ453" s="128"/>
      <c r="IK453" s="128"/>
      <c r="IL453" s="128"/>
      <c r="IM453" s="128"/>
      <c r="IN453" s="128"/>
      <c r="IO453" s="128"/>
      <c r="IP453" s="128"/>
      <c r="IQ453" s="128"/>
      <c r="IR453" s="128"/>
      <c r="IS453" s="128"/>
      <c r="IT453" s="128"/>
      <c r="IU453" s="128"/>
      <c r="IV453" s="128"/>
      <c r="IW453" s="128"/>
      <c r="IX453" s="128"/>
      <c r="IY453" s="128"/>
      <c r="IZ453" s="128"/>
      <c r="JA453" s="128"/>
      <c r="JB453" s="128"/>
      <c r="JC453" s="128"/>
      <c r="JD453" s="128"/>
      <c r="JE453" s="128"/>
      <c r="JF453" s="128"/>
      <c r="JG453" s="128"/>
      <c r="JH453" s="128"/>
      <c r="JI453" s="128"/>
      <c r="JJ453" s="128"/>
      <c r="JK453" s="128"/>
      <c r="JL453" s="128"/>
      <c r="JM453" s="128"/>
      <c r="JN453" s="128"/>
      <c r="JO453" s="128"/>
      <c r="JP453" s="128"/>
      <c r="JQ453" s="128"/>
      <c r="JR453" s="128"/>
      <c r="JS453" s="128"/>
      <c r="JT453" s="128"/>
      <c r="JU453" s="128"/>
      <c r="JV453" s="128"/>
      <c r="JW453" s="128"/>
      <c r="JX453" s="128"/>
      <c r="JY453" s="128"/>
      <c r="JZ453" s="128"/>
      <c r="KA453" s="128"/>
      <c r="KB453" s="128"/>
      <c r="KC453" s="128"/>
      <c r="KD453" s="128"/>
      <c r="KE453" s="128"/>
      <c r="KF453" s="128"/>
      <c r="KG453" s="128"/>
      <c r="KH453" s="128"/>
      <c r="KI453" s="128"/>
      <c r="KJ453" s="128"/>
      <c r="KK453" s="128"/>
      <c r="KL453" s="128"/>
      <c r="KM453" s="128"/>
      <c r="KN453" s="128"/>
      <c r="KO453" s="128"/>
      <c r="KP453" s="128"/>
      <c r="KQ453" s="128"/>
      <c r="KR453" s="128"/>
      <c r="KS453" s="128"/>
      <c r="KT453" s="128"/>
      <c r="KU453" s="128"/>
      <c r="KV453" s="128"/>
      <c r="KW453" s="128"/>
      <c r="KX453" s="128"/>
      <c r="KY453" s="128"/>
      <c r="KZ453" s="128"/>
      <c r="LA453" s="128"/>
      <c r="LB453" s="128"/>
      <c r="LC453" s="128"/>
      <c r="LD453" s="128"/>
      <c r="LE453" s="128"/>
      <c r="LF453" s="128"/>
      <c r="LG453" s="128"/>
      <c r="LH453" s="128"/>
      <c r="LI453" s="128"/>
      <c r="LJ453" s="128"/>
      <c r="LK453" s="128"/>
      <c r="LL453" s="128"/>
      <c r="LM453" s="128"/>
      <c r="LN453" s="128"/>
      <c r="LO453" s="128"/>
      <c r="LP453" s="128"/>
      <c r="LQ453" s="128"/>
      <c r="LR453" s="128"/>
      <c r="LS453" s="128"/>
      <c r="LT453" s="128"/>
      <c r="LU453" s="128"/>
      <c r="LV453" s="128"/>
      <c r="LW453" s="128"/>
      <c r="LX453" s="128"/>
      <c r="LY453" s="128"/>
      <c r="LZ453" s="128"/>
      <c r="MA453" s="128"/>
      <c r="MB453" s="128"/>
      <c r="MC453" s="128"/>
      <c r="MD453" s="128"/>
      <c r="ME453" s="128"/>
      <c r="MF453" s="128"/>
      <c r="MG453" s="128"/>
      <c r="MH453" s="128"/>
      <c r="MI453" s="128"/>
      <c r="MJ453" s="128"/>
      <c r="MK453" s="128"/>
      <c r="ML453" s="128"/>
      <c r="MM453" s="128"/>
      <c r="MN453" s="128"/>
      <c r="MO453" s="128"/>
      <c r="MP453" s="128"/>
      <c r="MQ453" s="128"/>
      <c r="MR453" s="128"/>
      <c r="MS453" s="128"/>
      <c r="MT453" s="128"/>
      <c r="MU453" s="128"/>
      <c r="MV453" s="128"/>
      <c r="MW453" s="128"/>
      <c r="MX453" s="128"/>
      <c r="MY453" s="128"/>
      <c r="MZ453" s="128"/>
      <c r="NA453" s="128"/>
      <c r="NB453" s="128"/>
      <c r="NC453" s="128"/>
      <c r="ND453" s="128"/>
      <c r="NE453" s="128"/>
      <c r="NF453" s="128"/>
      <c r="NG453" s="128"/>
      <c r="NH453" s="128"/>
      <c r="NI453" s="128"/>
      <c r="NJ453" s="128"/>
      <c r="NK453" s="128"/>
      <c r="NL453" s="128"/>
      <c r="NM453" s="128"/>
      <c r="NN453" s="128"/>
      <c r="NO453" s="128"/>
      <c r="NP453" s="128"/>
      <c r="NQ453" s="128"/>
      <c r="NR453" s="128"/>
      <c r="NS453" s="128"/>
      <c r="NT453" s="128"/>
      <c r="NU453" s="128"/>
      <c r="NV453" s="128"/>
      <c r="NW453" s="128"/>
      <c r="NX453" s="128"/>
      <c r="NY453" s="128"/>
      <c r="NZ453" s="128"/>
      <c r="OA453" s="128"/>
      <c r="OB453" s="128"/>
      <c r="OC453" s="128"/>
      <c r="OD453" s="128"/>
      <c r="OE453" s="128"/>
      <c r="OF453" s="128"/>
      <c r="OG453" s="128"/>
      <c r="OH453" s="128"/>
      <c r="OI453" s="128"/>
      <c r="OJ453" s="128"/>
      <c r="OK453" s="128"/>
      <c r="OL453" s="128"/>
      <c r="OM453" s="128"/>
      <c r="ON453" s="128"/>
      <c r="OO453" s="128"/>
      <c r="OP453" s="128"/>
      <c r="OQ453" s="128"/>
      <c r="OR453" s="128"/>
      <c r="OS453" s="128"/>
      <c r="OT453" s="128"/>
      <c r="OU453" s="128"/>
      <c r="OV453" s="128"/>
      <c r="OW453" s="128"/>
      <c r="OX453" s="128"/>
      <c r="OY453" s="128"/>
      <c r="OZ453" s="128"/>
      <c r="PA453" s="128"/>
      <c r="PB453" s="128"/>
      <c r="PC453" s="128"/>
      <c r="PD453" s="128"/>
      <c r="PE453" s="128"/>
      <c r="PF453" s="128"/>
      <c r="PG453" s="128"/>
      <c r="PH453" s="128"/>
      <c r="PI453" s="128"/>
      <c r="PJ453" s="128"/>
      <c r="PK453" s="128"/>
      <c r="PL453" s="128"/>
      <c r="PM453" s="128"/>
      <c r="PN453" s="128"/>
      <c r="PO453" s="128"/>
      <c r="PP453" s="128"/>
      <c r="PQ453" s="128"/>
      <c r="PR453" s="128"/>
      <c r="PS453" s="128"/>
      <c r="PT453" s="128"/>
      <c r="PU453" s="128"/>
      <c r="PV453" s="128"/>
      <c r="PW453" s="128"/>
      <c r="PX453" s="128"/>
      <c r="PY453" s="128"/>
      <c r="PZ453" s="128"/>
      <c r="QA453" s="128"/>
      <c r="QB453" s="128"/>
      <c r="QC453" s="128"/>
      <c r="QD453" s="128"/>
      <c r="QE453" s="128"/>
      <c r="QF453" s="128"/>
      <c r="QG453" s="128"/>
      <c r="QH453" s="128"/>
      <c r="QI453" s="128"/>
      <c r="QJ453" s="128"/>
      <c r="QK453" s="128"/>
      <c r="QL453" s="128"/>
      <c r="QM453" s="128"/>
      <c r="QN453" s="128"/>
      <c r="QO453" s="128"/>
      <c r="QP453" s="128"/>
      <c r="QQ453" s="128"/>
      <c r="QR453" s="128"/>
      <c r="QS453" s="128"/>
      <c r="QT453" s="128"/>
      <c r="QU453" s="128"/>
      <c r="QV453" s="128"/>
      <c r="QW453" s="128"/>
      <c r="QX453" s="128"/>
      <c r="QY453" s="128"/>
      <c r="QZ453" s="128"/>
      <c r="RA453" s="128"/>
      <c r="RB453" s="128"/>
      <c r="RC453" s="128"/>
      <c r="RD453" s="128"/>
      <c r="RE453" s="128"/>
      <c r="RF453" s="128"/>
      <c r="RG453" s="128"/>
      <c r="RH453" s="128"/>
      <c r="RI453" s="128"/>
      <c r="RJ453" s="128"/>
      <c r="RK453" s="128"/>
      <c r="RL453" s="128"/>
      <c r="RM453" s="128"/>
      <c r="RN453" s="128"/>
      <c r="RO453" s="128"/>
      <c r="RP453" s="128"/>
      <c r="RQ453" s="128"/>
      <c r="RR453" s="128"/>
      <c r="RS453" s="128"/>
      <c r="RT453" s="128"/>
      <c r="RU453" s="128"/>
      <c r="RV453" s="128"/>
      <c r="RW453" s="128"/>
      <c r="RX453" s="128"/>
      <c r="RY453" s="128"/>
      <c r="RZ453" s="128"/>
      <c r="SA453" s="128"/>
      <c r="SB453" s="128"/>
      <c r="SC453" s="128"/>
      <c r="SD453" s="128"/>
      <c r="SE453" s="128"/>
      <c r="SF453" s="128"/>
      <c r="SG453" s="128"/>
      <c r="SH453" s="128"/>
      <c r="SI453" s="128"/>
      <c r="SJ453" s="128"/>
      <c r="SK453" s="128"/>
      <c r="SL453" s="128"/>
      <c r="SM453" s="128"/>
      <c r="SN453" s="128"/>
      <c r="SO453" s="128"/>
      <c r="SP453" s="128"/>
      <c r="SQ453" s="128"/>
      <c r="SR453" s="128"/>
      <c r="SS453" s="128"/>
      <c r="ST453" s="128"/>
      <c r="SU453" s="128"/>
      <c r="SV453" s="128"/>
      <c r="SW453" s="128"/>
      <c r="SX453" s="128"/>
      <c r="SY453" s="128"/>
      <c r="SZ453" s="128"/>
      <c r="TA453" s="128"/>
      <c r="TB453" s="128"/>
      <c r="TC453" s="128"/>
      <c r="TD453" s="128"/>
      <c r="TE453" s="128"/>
      <c r="TF453" s="128"/>
      <c r="TG453" s="128"/>
      <c r="TH453" s="128"/>
      <c r="TI453" s="128"/>
      <c r="TJ453" s="128"/>
      <c r="TK453" s="128"/>
      <c r="TL453" s="128"/>
      <c r="TM453" s="128"/>
      <c r="TN453" s="128"/>
      <c r="TO453" s="128"/>
      <c r="TP453" s="128"/>
      <c r="TQ453" s="128"/>
      <c r="TR453" s="128"/>
      <c r="TS453" s="128"/>
      <c r="TT453" s="128"/>
      <c r="TU453" s="128"/>
      <c r="TV453" s="128"/>
      <c r="TW453" s="128"/>
      <c r="TX453" s="128"/>
      <c r="TY453" s="128"/>
      <c r="TZ453" s="128"/>
      <c r="UA453" s="128"/>
      <c r="UB453" s="128"/>
      <c r="UC453" s="128"/>
      <c r="UD453" s="128"/>
      <c r="UE453" s="128"/>
      <c r="UF453" s="128"/>
      <c r="UG453" s="128"/>
      <c r="UH453" s="128"/>
      <c r="UI453" s="128"/>
      <c r="UJ453" s="128"/>
      <c r="UK453" s="128"/>
      <c r="UL453" s="128"/>
      <c r="UM453" s="128"/>
      <c r="UN453" s="128"/>
      <c r="UO453" s="128"/>
      <c r="UP453" s="128"/>
      <c r="UQ453" s="128"/>
      <c r="UR453" s="128"/>
      <c r="US453" s="128"/>
      <c r="UT453" s="128"/>
      <c r="UU453" s="128"/>
      <c r="UV453" s="128"/>
      <c r="UW453" s="128"/>
      <c r="UX453" s="128"/>
      <c r="UY453" s="128"/>
      <c r="UZ453" s="128"/>
      <c r="VA453" s="128"/>
      <c r="VB453" s="128"/>
      <c r="VC453" s="128"/>
      <c r="VD453" s="128"/>
      <c r="VE453" s="128"/>
      <c r="VF453" s="128"/>
      <c r="VG453" s="128"/>
      <c r="VH453" s="128"/>
      <c r="VI453" s="128"/>
      <c r="VJ453" s="128"/>
      <c r="VK453" s="128"/>
      <c r="VL453" s="128"/>
      <c r="VM453" s="128"/>
      <c r="VN453" s="128"/>
      <c r="VO453" s="128"/>
      <c r="VP453" s="128"/>
      <c r="VQ453" s="128"/>
      <c r="VR453" s="128"/>
      <c r="VS453" s="128"/>
      <c r="VT453" s="128"/>
      <c r="VU453" s="128"/>
      <c r="VV453" s="128"/>
      <c r="VW453" s="128"/>
      <c r="VX453" s="128"/>
      <c r="VY453" s="128"/>
      <c r="VZ453" s="128"/>
      <c r="WA453" s="128"/>
      <c r="WB453" s="128"/>
      <c r="WC453" s="128"/>
      <c r="WD453" s="128"/>
      <c r="WE453" s="128"/>
      <c r="WF453" s="128"/>
      <c r="WG453" s="128"/>
      <c r="WH453" s="128"/>
      <c r="WI453" s="128"/>
      <c r="WJ453" s="128"/>
      <c r="WK453" s="128"/>
      <c r="WL453" s="128"/>
      <c r="WM453" s="128"/>
      <c r="WN453" s="128"/>
      <c r="WO453" s="128"/>
      <c r="WP453" s="128"/>
      <c r="WQ453" s="128"/>
      <c r="WR453" s="128"/>
      <c r="WS453" s="128"/>
      <c r="WT453" s="128"/>
      <c r="WU453" s="128"/>
      <c r="WV453" s="128"/>
      <c r="WW453" s="128"/>
      <c r="WX453" s="128"/>
      <c r="WY453" s="128"/>
      <c r="WZ453" s="128"/>
      <c r="XA453" s="128"/>
      <c r="XB453" s="128"/>
      <c r="XC453" s="128"/>
      <c r="XD453" s="128"/>
      <c r="XE453" s="128"/>
      <c r="XF453" s="128"/>
      <c r="XG453" s="128"/>
      <c r="XH453" s="128"/>
      <c r="XI453" s="128"/>
      <c r="XJ453" s="128"/>
      <c r="XK453" s="128"/>
      <c r="XL453" s="128"/>
      <c r="XM453" s="128"/>
      <c r="XN453" s="128"/>
      <c r="XO453" s="128"/>
      <c r="XP453" s="128"/>
      <c r="XQ453" s="128"/>
      <c r="XR453" s="128"/>
      <c r="XS453" s="128"/>
      <c r="XT453" s="128"/>
      <c r="XU453" s="128"/>
      <c r="XV453" s="128"/>
      <c r="XW453" s="128"/>
      <c r="XX453" s="128"/>
      <c r="XY453" s="128"/>
      <c r="XZ453" s="128"/>
      <c r="YA453" s="128"/>
      <c r="YB453" s="128"/>
      <c r="YC453" s="128"/>
      <c r="YD453" s="128"/>
      <c r="YE453" s="128"/>
      <c r="YF453" s="128"/>
      <c r="YG453" s="128"/>
      <c r="YH453" s="128"/>
      <c r="YI453" s="128"/>
      <c r="YJ453" s="128"/>
      <c r="YK453" s="128"/>
      <c r="YL453" s="128"/>
      <c r="YM453" s="128"/>
      <c r="YN453" s="128"/>
      <c r="YO453" s="128"/>
      <c r="YP453" s="128"/>
      <c r="YQ453" s="128"/>
      <c r="YR453" s="128"/>
      <c r="YS453" s="128"/>
      <c r="YT453" s="128"/>
      <c r="YU453" s="128"/>
      <c r="YV453" s="128"/>
      <c r="YW453" s="128"/>
      <c r="YX453" s="128"/>
      <c r="YY453" s="128"/>
      <c r="YZ453" s="128"/>
      <c r="ZA453" s="128"/>
      <c r="ZB453" s="128"/>
      <c r="ZC453" s="128"/>
      <c r="ZD453" s="128"/>
      <c r="ZE453" s="128"/>
      <c r="ZF453" s="128"/>
      <c r="ZG453" s="128"/>
      <c r="ZH453" s="128"/>
      <c r="ZI453" s="128"/>
      <c r="ZJ453" s="128"/>
      <c r="ZK453" s="128"/>
      <c r="ZL453" s="128"/>
      <c r="ZM453" s="128"/>
      <c r="ZN453" s="128"/>
      <c r="ZO453" s="128"/>
      <c r="ZP453" s="128"/>
      <c r="ZQ453" s="128"/>
      <c r="ZR453" s="128"/>
      <c r="ZS453" s="128"/>
      <c r="ZT453" s="128"/>
      <c r="ZU453" s="128"/>
      <c r="ZV453" s="128"/>
      <c r="ZW453" s="128"/>
      <c r="ZX453" s="128"/>
      <c r="ZY453" s="128"/>
      <c r="ZZ453" s="128"/>
      <c r="AAA453" s="128"/>
      <c r="AAB453" s="128"/>
      <c r="AAC453" s="128"/>
      <c r="AAD453" s="128"/>
      <c r="AAE453" s="128"/>
      <c r="AAF453" s="128"/>
      <c r="AAG453" s="128"/>
      <c r="AAH453" s="128"/>
      <c r="AAI453" s="128"/>
      <c r="AAJ453" s="128"/>
      <c r="AAK453" s="128"/>
      <c r="AAL453" s="128"/>
      <c r="AAM453" s="128"/>
      <c r="AAN453" s="128"/>
      <c r="AAO453" s="128"/>
      <c r="AAP453" s="128"/>
      <c r="AAQ453" s="128"/>
      <c r="AAR453" s="128"/>
      <c r="AAS453" s="128"/>
      <c r="AAT453" s="128"/>
      <c r="AAU453" s="128"/>
      <c r="AAV453" s="128"/>
      <c r="AAW453" s="128"/>
      <c r="AAX453" s="128"/>
      <c r="AAY453" s="128"/>
      <c r="AAZ453" s="128"/>
      <c r="ABA453" s="128"/>
      <c r="ABB453" s="128"/>
      <c r="ABC453" s="128"/>
      <c r="ABD453" s="128"/>
      <c r="ABE453" s="128"/>
      <c r="ABF453" s="128"/>
      <c r="ABG453" s="128"/>
      <c r="ABH453" s="128"/>
      <c r="ABI453" s="128"/>
      <c r="ABJ453" s="128"/>
      <c r="ABK453" s="128"/>
      <c r="ABL453" s="128"/>
      <c r="ABM453" s="128"/>
      <c r="ABN453" s="128"/>
      <c r="ABO453" s="128"/>
      <c r="ABP453" s="128"/>
      <c r="ABQ453" s="128"/>
      <c r="ABR453" s="128"/>
      <c r="ABS453" s="128"/>
      <c r="ABT453" s="128"/>
      <c r="ABU453" s="128"/>
      <c r="ABV453" s="128"/>
      <c r="ABW453" s="128"/>
      <c r="ABX453" s="128"/>
      <c r="ABY453" s="128"/>
      <c r="ABZ453" s="128"/>
      <c r="ACA453" s="128"/>
      <c r="ACB453" s="128"/>
      <c r="ACC453" s="128"/>
      <c r="ACD453" s="128"/>
      <c r="ACE453" s="128"/>
      <c r="ACF453" s="128"/>
      <c r="ACG453" s="128"/>
      <c r="ACH453" s="128"/>
      <c r="ACI453" s="128"/>
      <c r="ACJ453" s="128"/>
      <c r="ACK453" s="128"/>
      <c r="ACL453" s="128"/>
      <c r="ACM453" s="128"/>
      <c r="ACN453" s="128"/>
      <c r="ACO453" s="128"/>
      <c r="ACP453" s="128"/>
      <c r="ACQ453" s="128"/>
      <c r="ACR453" s="128"/>
      <c r="ACS453" s="128"/>
      <c r="ACT453" s="128"/>
      <c r="ACU453" s="128"/>
      <c r="ACV453" s="128"/>
      <c r="ACW453" s="128"/>
      <c r="ACX453" s="128"/>
      <c r="ACY453" s="128"/>
      <c r="ACZ453" s="128"/>
      <c r="ADA453" s="128"/>
      <c r="ADB453" s="128"/>
      <c r="ADC453" s="128"/>
      <c r="ADD453" s="128"/>
      <c r="ADE453" s="128"/>
      <c r="ADF453" s="128"/>
      <c r="ADG453" s="128"/>
      <c r="ADH453" s="128"/>
      <c r="ADI453" s="128"/>
      <c r="ADJ453" s="128"/>
      <c r="ADK453" s="128"/>
      <c r="ADL453" s="128"/>
      <c r="ADM453" s="128"/>
      <c r="ADN453" s="128"/>
      <c r="ADO453" s="128"/>
      <c r="ADP453" s="128"/>
      <c r="ADQ453" s="128"/>
      <c r="ADR453" s="128"/>
      <c r="ADS453" s="128"/>
      <c r="ADT453" s="128"/>
      <c r="ADU453" s="128"/>
      <c r="ADV453" s="128"/>
      <c r="ADW453" s="128"/>
      <c r="ADX453" s="128"/>
      <c r="ADY453" s="128"/>
      <c r="ADZ453" s="128"/>
      <c r="AEA453" s="128"/>
      <c r="AEB453" s="128"/>
      <c r="AEC453" s="128"/>
      <c r="AED453" s="128"/>
      <c r="AEE453" s="128"/>
      <c r="AEF453" s="128"/>
      <c r="AEG453" s="128"/>
      <c r="AEH453" s="128"/>
      <c r="AEI453" s="128"/>
      <c r="AEJ453" s="128"/>
      <c r="AEK453" s="128"/>
      <c r="AEL453" s="128"/>
      <c r="AEM453" s="128"/>
      <c r="AEN453" s="128"/>
      <c r="AEO453" s="128"/>
      <c r="AEP453" s="128"/>
      <c r="AEQ453" s="128"/>
      <c r="AER453" s="128"/>
      <c r="AES453" s="128"/>
      <c r="AET453" s="128"/>
      <c r="AEU453" s="128"/>
      <c r="AEV453" s="128"/>
      <c r="AEW453" s="128"/>
      <c r="AEX453" s="128"/>
      <c r="AEY453" s="128"/>
      <c r="AEZ453" s="128"/>
      <c r="AFA453" s="128"/>
      <c r="AFB453" s="128"/>
      <c r="AFC453" s="128"/>
      <c r="AFD453" s="128"/>
      <c r="AFE453" s="128"/>
      <c r="AFF453" s="128"/>
      <c r="AFG453" s="128"/>
      <c r="AFH453" s="128"/>
      <c r="AFI453" s="128"/>
      <c r="AFJ453" s="128"/>
      <c r="AFK453" s="128"/>
      <c r="AFL453" s="128"/>
      <c r="AFM453" s="128"/>
      <c r="AFN453" s="128"/>
      <c r="AFO453" s="128"/>
      <c r="AFP453" s="128"/>
      <c r="AFQ453" s="128"/>
      <c r="AFR453" s="128"/>
      <c r="AFS453" s="128"/>
      <c r="AFT453" s="128"/>
      <c r="AFU453" s="128"/>
      <c r="AFV453" s="128"/>
      <c r="AFW453" s="128"/>
      <c r="AFX453" s="128"/>
      <c r="AFY453" s="128"/>
      <c r="AFZ453" s="128"/>
      <c r="AGA453" s="128"/>
      <c r="AGB453" s="128"/>
      <c r="AGC453" s="128"/>
      <c r="AGD453" s="128"/>
      <c r="AGE453" s="128"/>
      <c r="AGF453" s="128"/>
      <c r="AGG453" s="128"/>
      <c r="AGH453" s="128"/>
      <c r="AGI453" s="128"/>
      <c r="AGJ453" s="128"/>
      <c r="AGK453" s="128"/>
      <c r="AGL453" s="128"/>
      <c r="AGM453" s="128"/>
      <c r="AGN453" s="128"/>
      <c r="AGO453" s="128"/>
      <c r="AGP453" s="128"/>
      <c r="AGQ453" s="128"/>
      <c r="AGR453" s="128"/>
      <c r="AGS453" s="128"/>
      <c r="AGT453" s="128"/>
      <c r="AGU453" s="128"/>
      <c r="AGV453" s="128"/>
      <c r="AGW453" s="128"/>
      <c r="AGX453" s="128"/>
      <c r="AGY453" s="128"/>
      <c r="AGZ453" s="128"/>
      <c r="AHA453" s="128"/>
      <c r="AHB453" s="128"/>
      <c r="AHC453" s="128"/>
      <c r="AHD453" s="128"/>
      <c r="AHE453" s="128"/>
      <c r="AHF453" s="128"/>
      <c r="AHG453" s="128"/>
      <c r="AHH453" s="128"/>
      <c r="AHI453" s="128"/>
      <c r="AHJ453" s="128"/>
      <c r="AHK453" s="128"/>
      <c r="AHL453" s="128"/>
      <c r="AHM453" s="128"/>
      <c r="AHN453" s="128"/>
      <c r="AHO453" s="128"/>
      <c r="AHP453" s="128"/>
      <c r="AHQ453" s="128"/>
      <c r="AHR453" s="128"/>
      <c r="AHS453" s="128"/>
      <c r="AHT453" s="128"/>
      <c r="AHU453" s="128"/>
      <c r="AHV453" s="128"/>
      <c r="AHW453" s="128"/>
      <c r="AHX453" s="128"/>
      <c r="AHY453" s="128"/>
      <c r="AHZ453" s="128"/>
      <c r="AIA453" s="128"/>
      <c r="AIB453" s="128"/>
      <c r="AIC453" s="128"/>
      <c r="AID453" s="128"/>
      <c r="AIE453" s="128"/>
      <c r="AIF453" s="128"/>
      <c r="AIG453" s="128"/>
      <c r="AIH453" s="128"/>
      <c r="AII453" s="128"/>
      <c r="AIJ453" s="128"/>
      <c r="AIK453" s="128"/>
      <c r="AIL453" s="128"/>
      <c r="AIM453" s="128"/>
      <c r="AIN453" s="128"/>
      <c r="AIO453" s="128"/>
      <c r="AIP453" s="128"/>
      <c r="AIQ453" s="128"/>
      <c r="AIR453" s="128"/>
      <c r="AIS453" s="128"/>
      <c r="AIT453" s="128"/>
      <c r="AIU453" s="128"/>
      <c r="AIV453" s="128"/>
      <c r="AIW453" s="128"/>
      <c r="AIX453" s="128"/>
      <c r="AIY453" s="128"/>
      <c r="AIZ453" s="128"/>
      <c r="AJA453" s="128"/>
      <c r="AJB453" s="128"/>
      <c r="AJC453" s="128"/>
      <c r="AJD453" s="128"/>
      <c r="AJE453" s="128"/>
      <c r="AJF453" s="128"/>
      <c r="AJG453" s="128"/>
      <c r="AJH453" s="128"/>
      <c r="AJI453" s="128"/>
      <c r="AJJ453" s="128"/>
      <c r="AJK453" s="128"/>
      <c r="AJL453" s="128"/>
      <c r="AJM453" s="128"/>
      <c r="AJN453" s="128"/>
      <c r="AJO453" s="128"/>
      <c r="AJP453" s="128"/>
      <c r="AJQ453" s="128"/>
      <c r="AJR453" s="128"/>
      <c r="AJS453" s="128"/>
      <c r="AJT453" s="128"/>
      <c r="AJU453" s="128"/>
      <c r="AJV453" s="128"/>
      <c r="AJW453" s="128"/>
      <c r="AJX453" s="128"/>
      <c r="AJY453" s="128"/>
      <c r="AJZ453" s="128"/>
      <c r="AKA453" s="128"/>
      <c r="AKB453" s="128"/>
      <c r="AKC453" s="128"/>
      <c r="AKD453" s="128"/>
      <c r="AKE453" s="128"/>
      <c r="AKF453" s="128"/>
      <c r="AKG453" s="128"/>
      <c r="AKH453" s="128"/>
      <c r="AKI453" s="128"/>
      <c r="AKJ453" s="128"/>
      <c r="AKK453" s="128"/>
      <c r="AKL453" s="128"/>
      <c r="AKM453" s="128"/>
      <c r="AKN453" s="128"/>
      <c r="AKO453" s="128"/>
      <c r="AKP453" s="128"/>
      <c r="AKQ453" s="128"/>
      <c r="AKR453" s="128"/>
      <c r="AKS453" s="128"/>
      <c r="AKT453" s="128"/>
      <c r="AKU453" s="128"/>
      <c r="AKV453" s="128"/>
      <c r="AKW453" s="128"/>
      <c r="AKX453" s="128"/>
      <c r="AKY453" s="128"/>
      <c r="AKZ453" s="128"/>
      <c r="ALA453" s="128"/>
      <c r="ALB453" s="128"/>
      <c r="ALC453" s="128"/>
      <c r="ALD453" s="128"/>
      <c r="ALE453" s="128"/>
      <c r="ALF453" s="128"/>
      <c r="ALG453" s="128"/>
      <c r="ALH453" s="128"/>
      <c r="ALI453" s="128"/>
      <c r="ALJ453" s="128"/>
      <c r="ALK453" s="128"/>
      <c r="ALL453" s="128"/>
      <c r="ALM453" s="128"/>
      <c r="ALN453" s="128"/>
      <c r="ALO453" s="128"/>
      <c r="ALP453" s="128"/>
      <c r="ALQ453" s="128"/>
      <c r="ALR453" s="128"/>
      <c r="ALS453" s="128"/>
      <c r="ALT453" s="128"/>
      <c r="ALU453" s="128"/>
      <c r="ALV453" s="128"/>
      <c r="ALW453" s="128"/>
      <c r="ALX453" s="128"/>
      <c r="ALY453" s="128"/>
      <c r="ALZ453" s="128"/>
      <c r="AMA453" s="128"/>
      <c r="AMB453" s="128"/>
      <c r="AMC453" s="128"/>
      <c r="AMD453" s="128"/>
      <c r="AME453" s="128"/>
      <c r="AMF453" s="128"/>
      <c r="AMG453" s="128"/>
      <c r="AMH453" s="128"/>
    </row>
    <row r="454" spans="1:1022" ht="16.5" customHeight="1" x14ac:dyDescent="0.3">
      <c r="A454" s="239" t="s">
        <v>22</v>
      </c>
      <c r="B454" s="239" t="s">
        <v>23</v>
      </c>
      <c r="C454" s="239" t="s">
        <v>24</v>
      </c>
      <c r="D454" s="242" t="s">
        <v>25</v>
      </c>
      <c r="E454" s="242"/>
      <c r="F454" s="242"/>
      <c r="G454" s="243" t="s">
        <v>26</v>
      </c>
      <c r="H454" s="242" t="s">
        <v>27</v>
      </c>
      <c r="I454" s="242"/>
      <c r="J454" s="242"/>
      <c r="K454" s="242"/>
      <c r="L454" s="242" t="s">
        <v>28</v>
      </c>
      <c r="M454" s="242"/>
      <c r="N454" s="242"/>
      <c r="O454" s="242"/>
    </row>
    <row r="455" spans="1:1022" x14ac:dyDescent="0.3">
      <c r="A455" s="240"/>
      <c r="B455" s="241"/>
      <c r="C455" s="240"/>
      <c r="D455" s="158" t="s">
        <v>29</v>
      </c>
      <c r="E455" s="158" t="s">
        <v>30</v>
      </c>
      <c r="F455" s="158" t="s">
        <v>31</v>
      </c>
      <c r="G455" s="244"/>
      <c r="H455" s="158" t="s">
        <v>32</v>
      </c>
      <c r="I455" s="158" t="s">
        <v>33</v>
      </c>
      <c r="J455" s="158" t="s">
        <v>34</v>
      </c>
      <c r="K455" s="158" t="s">
        <v>35</v>
      </c>
      <c r="L455" s="158" t="s">
        <v>36</v>
      </c>
      <c r="M455" s="158" t="s">
        <v>37</v>
      </c>
      <c r="N455" s="158" t="s">
        <v>38</v>
      </c>
      <c r="O455" s="158" t="s">
        <v>39</v>
      </c>
    </row>
    <row r="456" spans="1:1022" x14ac:dyDescent="0.3">
      <c r="A456" s="159">
        <v>1</v>
      </c>
      <c r="B456" s="159">
        <v>2</v>
      </c>
      <c r="C456" s="159">
        <v>3</v>
      </c>
      <c r="D456" s="159">
        <v>4</v>
      </c>
      <c r="E456" s="159">
        <v>5</v>
      </c>
      <c r="F456" s="159">
        <v>6</v>
      </c>
      <c r="G456" s="159">
        <v>7</v>
      </c>
      <c r="H456" s="159">
        <v>8</v>
      </c>
      <c r="I456" s="159">
        <v>9</v>
      </c>
      <c r="J456" s="159">
        <v>10</v>
      </c>
      <c r="K456" s="159">
        <v>11</v>
      </c>
      <c r="L456" s="159">
        <v>12</v>
      </c>
      <c r="M456" s="159">
        <v>13</v>
      </c>
      <c r="N456" s="159">
        <v>14</v>
      </c>
      <c r="O456" s="159">
        <v>15</v>
      </c>
    </row>
    <row r="457" spans="1:1022" x14ac:dyDescent="0.3">
      <c r="A457" s="134" t="s">
        <v>0</v>
      </c>
      <c r="B457" s="134"/>
      <c r="C457" s="134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  <c r="N457" s="172"/>
      <c r="O457" s="172"/>
    </row>
    <row r="458" spans="1:1022" x14ac:dyDescent="0.3">
      <c r="A458" s="162" t="s">
        <v>293</v>
      </c>
      <c r="B458" s="167" t="s">
        <v>294</v>
      </c>
      <c r="C458" s="164">
        <v>20</v>
      </c>
      <c r="D458" s="165">
        <v>4.6399999999999997</v>
      </c>
      <c r="E458" s="180">
        <v>5.9</v>
      </c>
      <c r="F458" s="181"/>
      <c r="G458" s="180">
        <v>72.8</v>
      </c>
      <c r="H458" s="165">
        <v>0.01</v>
      </c>
      <c r="I458" s="165">
        <v>0.14000000000000001</v>
      </c>
      <c r="J458" s="180">
        <v>57.6</v>
      </c>
      <c r="K458" s="180">
        <v>0.1</v>
      </c>
      <c r="L458" s="164">
        <v>176</v>
      </c>
      <c r="M458" s="164">
        <v>100</v>
      </c>
      <c r="N458" s="164">
        <v>7</v>
      </c>
      <c r="O458" s="180">
        <v>0.2</v>
      </c>
    </row>
    <row r="459" spans="1:1022" x14ac:dyDescent="0.3">
      <c r="A459" s="166" t="s">
        <v>534</v>
      </c>
      <c r="B459" s="167" t="s">
        <v>511</v>
      </c>
      <c r="C459" s="164">
        <v>70</v>
      </c>
      <c r="D459" s="165">
        <v>6.82</v>
      </c>
      <c r="E459" s="180">
        <v>4.3</v>
      </c>
      <c r="F459" s="165">
        <v>1.52</v>
      </c>
      <c r="G459" s="165">
        <v>71.84</v>
      </c>
      <c r="H459" s="165">
        <v>0.01</v>
      </c>
      <c r="I459" s="165">
        <v>0.26</v>
      </c>
      <c r="J459" s="164">
        <v>2</v>
      </c>
      <c r="K459" s="165">
        <v>1.76</v>
      </c>
      <c r="L459" s="165">
        <v>31.07</v>
      </c>
      <c r="M459" s="180">
        <v>33.5</v>
      </c>
      <c r="N459" s="165">
        <v>7.93</v>
      </c>
      <c r="O459" s="165">
        <v>0.14000000000000001</v>
      </c>
    </row>
    <row r="460" spans="1:1022" ht="27.75" customHeight="1" x14ac:dyDescent="0.3">
      <c r="A460" s="162" t="s">
        <v>529</v>
      </c>
      <c r="B460" s="167" t="s">
        <v>807</v>
      </c>
      <c r="C460" s="164">
        <v>250</v>
      </c>
      <c r="D460" s="165">
        <v>10.23</v>
      </c>
      <c r="E460" s="165">
        <v>8.76</v>
      </c>
      <c r="F460" s="165">
        <v>41.32</v>
      </c>
      <c r="G460" s="165">
        <v>285.89</v>
      </c>
      <c r="H460" s="165">
        <v>0.28999999999999998</v>
      </c>
      <c r="I460" s="165">
        <v>3.06</v>
      </c>
      <c r="J460" s="180">
        <v>35.299999999999997</v>
      </c>
      <c r="K460" s="165">
        <v>0.73</v>
      </c>
      <c r="L460" s="165">
        <v>177.47</v>
      </c>
      <c r="M460" s="165">
        <v>285.39</v>
      </c>
      <c r="N460" s="165">
        <v>33.03</v>
      </c>
      <c r="O460" s="180">
        <v>2.1</v>
      </c>
    </row>
    <row r="461" spans="1:1022" x14ac:dyDescent="0.3">
      <c r="A461" s="166" t="s">
        <v>530</v>
      </c>
      <c r="B461" s="167" t="s">
        <v>241</v>
      </c>
      <c r="C461" s="164">
        <v>200</v>
      </c>
      <c r="D461" s="165">
        <v>0.31</v>
      </c>
      <c r="E461" s="180">
        <v>0.1</v>
      </c>
      <c r="F461" s="180">
        <v>4.5</v>
      </c>
      <c r="G461" s="165">
        <v>21.22</v>
      </c>
      <c r="H461" s="181"/>
      <c r="I461" s="165">
        <v>2.35</v>
      </c>
      <c r="J461" s="180">
        <v>1.7</v>
      </c>
      <c r="K461" s="165">
        <v>0.15</v>
      </c>
      <c r="L461" s="180">
        <v>8.6999999999999993</v>
      </c>
      <c r="M461" s="165">
        <v>10.64</v>
      </c>
      <c r="N461" s="165">
        <v>5.45</v>
      </c>
      <c r="O461" s="165">
        <v>0.88</v>
      </c>
    </row>
    <row r="462" spans="1:1022" x14ac:dyDescent="0.3">
      <c r="A462" s="166"/>
      <c r="B462" s="167" t="s">
        <v>219</v>
      </c>
      <c r="C462" s="164">
        <v>50</v>
      </c>
      <c r="D462" s="180">
        <v>3.3</v>
      </c>
      <c r="E462" s="180">
        <v>0.6</v>
      </c>
      <c r="F462" s="165">
        <v>19.82</v>
      </c>
      <c r="G462" s="164">
        <v>99</v>
      </c>
      <c r="H462" s="165">
        <v>0.09</v>
      </c>
      <c r="I462" s="181"/>
      <c r="J462" s="181"/>
      <c r="K462" s="180">
        <v>0.7</v>
      </c>
      <c r="L462" s="180">
        <v>14.5</v>
      </c>
      <c r="M462" s="164">
        <v>75</v>
      </c>
      <c r="N462" s="180">
        <v>23.5</v>
      </c>
      <c r="O462" s="165">
        <v>1.95</v>
      </c>
    </row>
    <row r="463" spans="1:1022" x14ac:dyDescent="0.3">
      <c r="A463" s="132" t="s">
        <v>512</v>
      </c>
      <c r="B463" s="133"/>
      <c r="C463" s="168">
        <v>590</v>
      </c>
      <c r="D463" s="165">
        <v>25.3</v>
      </c>
      <c r="E463" s="165">
        <v>19.66</v>
      </c>
      <c r="F463" s="165">
        <v>67.16</v>
      </c>
      <c r="G463" s="165">
        <v>550.75</v>
      </c>
      <c r="H463" s="180">
        <v>0.4</v>
      </c>
      <c r="I463" s="165">
        <v>5.81</v>
      </c>
      <c r="J463" s="180">
        <v>96.6</v>
      </c>
      <c r="K463" s="165">
        <v>3.44</v>
      </c>
      <c r="L463" s="165">
        <v>407.74</v>
      </c>
      <c r="M463" s="165">
        <v>504.53</v>
      </c>
      <c r="N463" s="165">
        <v>76.91</v>
      </c>
      <c r="O463" s="165">
        <v>5.27</v>
      </c>
    </row>
    <row r="464" spans="1:1022" x14ac:dyDescent="0.3">
      <c r="A464" s="134" t="s">
        <v>636</v>
      </c>
      <c r="B464" s="134"/>
      <c r="C464" s="134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  <c r="N464" s="172"/>
      <c r="O464" s="172"/>
    </row>
    <row r="465" spans="1:15" x14ac:dyDescent="0.3">
      <c r="A465" s="166" t="s">
        <v>275</v>
      </c>
      <c r="B465" s="167" t="s">
        <v>42</v>
      </c>
      <c r="C465" s="164">
        <v>150</v>
      </c>
      <c r="D465" s="180">
        <v>0.6</v>
      </c>
      <c r="E465" s="180">
        <v>0.6</v>
      </c>
      <c r="F465" s="180">
        <v>14.7</v>
      </c>
      <c r="G465" s="180">
        <v>70.5</v>
      </c>
      <c r="H465" s="165">
        <v>0.05</v>
      </c>
      <c r="I465" s="164">
        <v>15</v>
      </c>
      <c r="J465" s="180">
        <v>7.5</v>
      </c>
      <c r="K465" s="180">
        <v>0.3</v>
      </c>
      <c r="L465" s="164">
        <v>24</v>
      </c>
      <c r="M465" s="180">
        <v>16.5</v>
      </c>
      <c r="N465" s="180">
        <v>13.5</v>
      </c>
      <c r="O465" s="180">
        <v>3.3</v>
      </c>
    </row>
    <row r="466" spans="1:15" x14ac:dyDescent="0.3">
      <c r="A466" s="166"/>
      <c r="B466" s="167" t="s">
        <v>222</v>
      </c>
      <c r="C466" s="164">
        <v>30</v>
      </c>
      <c r="D466" s="165">
        <v>2.37</v>
      </c>
      <c r="E466" s="165">
        <v>6.18</v>
      </c>
      <c r="F466" s="165">
        <v>11.96</v>
      </c>
      <c r="G466" s="180">
        <v>114.4</v>
      </c>
      <c r="H466" s="165">
        <v>0.05</v>
      </c>
      <c r="I466" s="165">
        <v>1.28</v>
      </c>
      <c r="J466" s="180">
        <v>60.1</v>
      </c>
      <c r="K466" s="165">
        <v>0.99</v>
      </c>
      <c r="L466" s="180">
        <v>32.9</v>
      </c>
      <c r="M466" s="180">
        <v>56.1</v>
      </c>
      <c r="N466" s="180">
        <v>32.700000000000003</v>
      </c>
      <c r="O466" s="165">
        <v>0.82</v>
      </c>
    </row>
    <row r="467" spans="1:15" x14ac:dyDescent="0.3">
      <c r="A467" s="132" t="s">
        <v>637</v>
      </c>
      <c r="B467" s="133"/>
      <c r="C467" s="168">
        <v>180</v>
      </c>
      <c r="D467" s="165">
        <v>2.97</v>
      </c>
      <c r="E467" s="165">
        <v>6.78</v>
      </c>
      <c r="F467" s="165">
        <v>26.66</v>
      </c>
      <c r="G467" s="180">
        <v>184.9</v>
      </c>
      <c r="H467" s="180">
        <v>0.1</v>
      </c>
      <c r="I467" s="165">
        <v>16.28</v>
      </c>
      <c r="J467" s="180">
        <v>67.599999999999994</v>
      </c>
      <c r="K467" s="165">
        <v>1.29</v>
      </c>
      <c r="L467" s="180">
        <v>56.9</v>
      </c>
      <c r="M467" s="180">
        <v>72.599999999999994</v>
      </c>
      <c r="N467" s="180">
        <v>46.2</v>
      </c>
      <c r="O467" s="165">
        <v>4.12</v>
      </c>
    </row>
    <row r="468" spans="1:15" x14ac:dyDescent="0.3">
      <c r="A468" s="134" t="s">
        <v>11</v>
      </c>
      <c r="B468" s="134"/>
      <c r="C468" s="134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  <c r="N468" s="172"/>
      <c r="O468" s="172"/>
    </row>
    <row r="469" spans="1:15" ht="15" customHeight="1" x14ac:dyDescent="0.3">
      <c r="A469" s="162" t="s">
        <v>553</v>
      </c>
      <c r="B469" s="167" t="s">
        <v>520</v>
      </c>
      <c r="C469" s="164">
        <v>100</v>
      </c>
      <c r="D469" s="165">
        <v>1.1200000000000001</v>
      </c>
      <c r="E469" s="165">
        <v>6.82</v>
      </c>
      <c r="F469" s="180">
        <v>3.8</v>
      </c>
      <c r="G469" s="165">
        <v>82.73</v>
      </c>
      <c r="H469" s="165">
        <v>0.05</v>
      </c>
      <c r="I469" s="165">
        <v>65.17</v>
      </c>
      <c r="J469" s="165">
        <v>176.98</v>
      </c>
      <c r="K469" s="165">
        <v>3.63</v>
      </c>
      <c r="L469" s="165">
        <v>23.77</v>
      </c>
      <c r="M469" s="165">
        <v>22.88</v>
      </c>
      <c r="N469" s="165">
        <v>15.85</v>
      </c>
      <c r="O469" s="165">
        <v>0.78</v>
      </c>
    </row>
    <row r="470" spans="1:15" ht="29.25" customHeight="1" x14ac:dyDescent="0.3">
      <c r="A470" s="169" t="s">
        <v>282</v>
      </c>
      <c r="B470" s="167" t="s">
        <v>808</v>
      </c>
      <c r="C470" s="164">
        <v>275</v>
      </c>
      <c r="D470" s="165">
        <v>7.1300000000000008</v>
      </c>
      <c r="E470" s="165">
        <v>5.6899999999999995</v>
      </c>
      <c r="F470" s="180">
        <v>11.29</v>
      </c>
      <c r="G470" s="165">
        <v>125.47</v>
      </c>
      <c r="H470" s="165">
        <v>0.1</v>
      </c>
      <c r="I470" s="180">
        <v>21.64</v>
      </c>
      <c r="J470" s="165">
        <v>210.64</v>
      </c>
      <c r="K470" s="165">
        <v>2.04</v>
      </c>
      <c r="L470" s="165">
        <v>35.79</v>
      </c>
      <c r="M470" s="165">
        <v>92.12</v>
      </c>
      <c r="N470" s="165">
        <v>40.450000000000003</v>
      </c>
      <c r="O470" s="165">
        <v>1.08</v>
      </c>
    </row>
    <row r="471" spans="1:15" x14ac:dyDescent="0.3">
      <c r="A471" s="162" t="s">
        <v>466</v>
      </c>
      <c r="B471" s="167" t="s">
        <v>467</v>
      </c>
      <c r="C471" s="164">
        <v>100</v>
      </c>
      <c r="D471" s="180">
        <v>22.3</v>
      </c>
      <c r="E471" s="165">
        <v>12.73</v>
      </c>
      <c r="F471" s="165">
        <v>4.67</v>
      </c>
      <c r="G471" s="165">
        <v>223.27</v>
      </c>
      <c r="H471" s="165">
        <v>0.78</v>
      </c>
      <c r="I471" s="165">
        <v>11.31</v>
      </c>
      <c r="J471" s="181"/>
      <c r="K471" s="165">
        <v>1.18</v>
      </c>
      <c r="L471" s="165">
        <v>23.76</v>
      </c>
      <c r="M471" s="165">
        <v>239.23</v>
      </c>
      <c r="N471" s="165">
        <v>36.659999999999997</v>
      </c>
      <c r="O471" s="165">
        <v>3.61</v>
      </c>
    </row>
    <row r="472" spans="1:15" ht="15" customHeight="1" x14ac:dyDescent="0.3">
      <c r="A472" s="162" t="s">
        <v>426</v>
      </c>
      <c r="B472" s="167" t="s">
        <v>427</v>
      </c>
      <c r="C472" s="164">
        <v>180</v>
      </c>
      <c r="D472" s="180">
        <v>5.4</v>
      </c>
      <c r="E472" s="165">
        <v>3.48</v>
      </c>
      <c r="F472" s="165">
        <v>44.02</v>
      </c>
      <c r="G472" s="165">
        <v>229.48</v>
      </c>
      <c r="H472" s="165">
        <v>0.32</v>
      </c>
      <c r="I472" s="164">
        <v>54</v>
      </c>
      <c r="J472" s="180">
        <v>8.1</v>
      </c>
      <c r="K472" s="165">
        <v>1.33</v>
      </c>
      <c r="L472" s="165">
        <v>29.21</v>
      </c>
      <c r="M472" s="180">
        <v>157.1</v>
      </c>
      <c r="N472" s="165">
        <v>62.23</v>
      </c>
      <c r="O472" s="165">
        <v>2.4500000000000002</v>
      </c>
    </row>
    <row r="473" spans="1:15" x14ac:dyDescent="0.3">
      <c r="A473" s="166" t="s">
        <v>539</v>
      </c>
      <c r="B473" s="167" t="s">
        <v>244</v>
      </c>
      <c r="C473" s="164">
        <v>200</v>
      </c>
      <c r="D473" s="165">
        <v>0.78</v>
      </c>
      <c r="E473" s="165">
        <v>0.05</v>
      </c>
      <c r="F473" s="165">
        <v>10.85</v>
      </c>
      <c r="G473" s="180">
        <v>47.6</v>
      </c>
      <c r="H473" s="165">
        <v>0.02</v>
      </c>
      <c r="I473" s="180">
        <v>0.6</v>
      </c>
      <c r="J473" s="165">
        <v>87.45</v>
      </c>
      <c r="K473" s="165">
        <v>0.83</v>
      </c>
      <c r="L473" s="164">
        <v>24</v>
      </c>
      <c r="M473" s="180">
        <v>21.9</v>
      </c>
      <c r="N473" s="165">
        <v>15.75</v>
      </c>
      <c r="O473" s="165">
        <v>0.48</v>
      </c>
    </row>
    <row r="474" spans="1:15" x14ac:dyDescent="0.3">
      <c r="A474" s="169"/>
      <c r="B474" s="167" t="s">
        <v>69</v>
      </c>
      <c r="C474" s="164">
        <v>70</v>
      </c>
      <c r="D474" s="165">
        <v>3.43</v>
      </c>
      <c r="E474" s="180">
        <v>0.7</v>
      </c>
      <c r="F474" s="165">
        <v>31.36</v>
      </c>
      <c r="G474" s="164">
        <v>147</v>
      </c>
      <c r="H474" s="165">
        <v>0.06</v>
      </c>
      <c r="I474" s="181"/>
      <c r="J474" s="181"/>
      <c r="K474" s="165">
        <v>0.49</v>
      </c>
      <c r="L474" s="180">
        <v>12.6</v>
      </c>
      <c r="M474" s="180">
        <v>64.400000000000006</v>
      </c>
      <c r="N474" s="164">
        <v>14</v>
      </c>
      <c r="O474" s="165">
        <v>2.0299999999999998</v>
      </c>
    </row>
    <row r="475" spans="1:15" x14ac:dyDescent="0.3">
      <c r="A475" s="132" t="s">
        <v>43</v>
      </c>
      <c r="B475" s="133"/>
      <c r="C475" s="168">
        <v>925</v>
      </c>
      <c r="D475" s="165">
        <v>40.159999999999997</v>
      </c>
      <c r="E475" s="165">
        <v>29.47</v>
      </c>
      <c r="F475" s="165">
        <v>105.99</v>
      </c>
      <c r="G475" s="165">
        <v>855.55</v>
      </c>
      <c r="H475" s="165">
        <v>1.33</v>
      </c>
      <c r="I475" s="165">
        <v>152.72</v>
      </c>
      <c r="J475" s="165">
        <v>483.17</v>
      </c>
      <c r="K475" s="180">
        <v>9.5</v>
      </c>
      <c r="L475" s="165">
        <v>149.13</v>
      </c>
      <c r="M475" s="165">
        <v>597.63</v>
      </c>
      <c r="N475" s="165">
        <v>184.94</v>
      </c>
      <c r="O475" s="165">
        <v>10.43</v>
      </c>
    </row>
    <row r="476" spans="1:15" x14ac:dyDescent="0.3">
      <c r="A476" s="134" t="s">
        <v>638</v>
      </c>
      <c r="B476" s="134"/>
      <c r="C476" s="134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  <c r="N476" s="172"/>
      <c r="O476" s="172"/>
    </row>
    <row r="477" spans="1:15" x14ac:dyDescent="0.3">
      <c r="A477" s="166" t="s">
        <v>275</v>
      </c>
      <c r="B477" s="167" t="s">
        <v>42</v>
      </c>
      <c r="C477" s="164">
        <v>150</v>
      </c>
      <c r="D477" s="180">
        <v>0.6</v>
      </c>
      <c r="E477" s="180">
        <v>0.6</v>
      </c>
      <c r="F477" s="180">
        <v>14.7</v>
      </c>
      <c r="G477" s="180">
        <v>70.5</v>
      </c>
      <c r="H477" s="165">
        <v>0.05</v>
      </c>
      <c r="I477" s="164">
        <v>15</v>
      </c>
      <c r="J477" s="180">
        <v>7.5</v>
      </c>
      <c r="K477" s="180">
        <v>0.3</v>
      </c>
      <c r="L477" s="164">
        <v>24</v>
      </c>
      <c r="M477" s="180">
        <v>16.5</v>
      </c>
      <c r="N477" s="180">
        <v>13.5</v>
      </c>
      <c r="O477" s="180">
        <v>3.3</v>
      </c>
    </row>
    <row r="478" spans="1:15" x14ac:dyDescent="0.3">
      <c r="A478" s="170"/>
      <c r="B478" s="167" t="s">
        <v>513</v>
      </c>
      <c r="C478" s="164">
        <v>200</v>
      </c>
      <c r="D478" s="164">
        <v>6</v>
      </c>
      <c r="E478" s="164">
        <v>2</v>
      </c>
      <c r="F478" s="164">
        <v>8</v>
      </c>
      <c r="G478" s="164">
        <v>80</v>
      </c>
      <c r="H478" s="165">
        <v>0.08</v>
      </c>
      <c r="I478" s="180">
        <v>1.4</v>
      </c>
      <c r="J478" s="181"/>
      <c r="K478" s="181"/>
      <c r="L478" s="164">
        <v>240</v>
      </c>
      <c r="M478" s="164">
        <v>180</v>
      </c>
      <c r="N478" s="164">
        <v>28</v>
      </c>
      <c r="O478" s="180">
        <v>0.2</v>
      </c>
    </row>
    <row r="479" spans="1:15" x14ac:dyDescent="0.3">
      <c r="A479" s="132" t="s">
        <v>639</v>
      </c>
      <c r="B479" s="133"/>
      <c r="C479" s="168">
        <v>350</v>
      </c>
      <c r="D479" s="165">
        <v>6.6</v>
      </c>
      <c r="E479" s="165">
        <v>2.6</v>
      </c>
      <c r="F479" s="165">
        <v>22.7</v>
      </c>
      <c r="G479" s="180">
        <v>150.5</v>
      </c>
      <c r="H479" s="165">
        <v>0.13</v>
      </c>
      <c r="I479" s="180">
        <v>16.399999999999999</v>
      </c>
      <c r="J479" s="180">
        <v>7.5</v>
      </c>
      <c r="K479" s="180">
        <v>0.3</v>
      </c>
      <c r="L479" s="164">
        <v>264</v>
      </c>
      <c r="M479" s="180">
        <v>196.5</v>
      </c>
      <c r="N479" s="180">
        <v>41.5</v>
      </c>
      <c r="O479" s="180">
        <v>3.5</v>
      </c>
    </row>
    <row r="480" spans="1:15" x14ac:dyDescent="0.3">
      <c r="A480" s="132" t="s">
        <v>44</v>
      </c>
      <c r="B480" s="133"/>
      <c r="C480" s="171">
        <v>2045</v>
      </c>
      <c r="D480" s="165">
        <v>75.03</v>
      </c>
      <c r="E480" s="165">
        <v>58.51</v>
      </c>
      <c r="F480" s="165">
        <v>222.51</v>
      </c>
      <c r="G480" s="180">
        <v>1741.7</v>
      </c>
      <c r="H480" s="165">
        <v>1.96</v>
      </c>
      <c r="I480" s="165">
        <v>191.21</v>
      </c>
      <c r="J480" s="165">
        <v>654.87</v>
      </c>
      <c r="K480" s="165">
        <v>14.53</v>
      </c>
      <c r="L480" s="165">
        <v>877.77</v>
      </c>
      <c r="M480" s="165">
        <v>1371.26</v>
      </c>
      <c r="N480" s="165">
        <v>349.55</v>
      </c>
      <c r="O480" s="165">
        <v>23.32</v>
      </c>
    </row>
    <row r="481" spans="1:1022" x14ac:dyDescent="0.3">
      <c r="A481" s="129" t="s">
        <v>154</v>
      </c>
      <c r="B481" s="128" t="s">
        <v>792</v>
      </c>
      <c r="C481" s="157"/>
      <c r="D481" s="173"/>
      <c r="E481" s="173"/>
      <c r="F481" s="173"/>
      <c r="G481" s="173"/>
      <c r="H481" s="173"/>
      <c r="I481" s="173"/>
      <c r="J481" s="174"/>
      <c r="K481" s="174"/>
      <c r="L481" s="174"/>
      <c r="M481" s="174"/>
      <c r="N481" s="174"/>
      <c r="O481" s="174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28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8"/>
      <c r="BX481" s="128"/>
      <c r="BY481" s="128"/>
      <c r="BZ481" s="128"/>
      <c r="CA481" s="128"/>
      <c r="CB481" s="128"/>
      <c r="CC481" s="128"/>
      <c r="CD481" s="128"/>
      <c r="CE481" s="128"/>
      <c r="CF481" s="128"/>
      <c r="CG481" s="128"/>
      <c r="CH481" s="128"/>
      <c r="CI481" s="128"/>
      <c r="CJ481" s="128"/>
      <c r="CK481" s="128"/>
      <c r="CL481" s="128"/>
      <c r="CM481" s="128"/>
      <c r="CN481" s="128"/>
      <c r="CO481" s="128"/>
      <c r="CP481" s="128"/>
      <c r="CQ481" s="128"/>
      <c r="CR481" s="128"/>
      <c r="CS481" s="128"/>
      <c r="CT481" s="128"/>
      <c r="CU481" s="128"/>
      <c r="CV481" s="128"/>
      <c r="CW481" s="128"/>
      <c r="CX481" s="128"/>
      <c r="CY481" s="128"/>
      <c r="CZ481" s="128"/>
      <c r="DA481" s="128"/>
      <c r="DB481" s="128"/>
      <c r="DC481" s="128"/>
      <c r="DD481" s="128"/>
      <c r="DE481" s="128"/>
      <c r="DF481" s="128"/>
      <c r="DG481" s="128"/>
      <c r="DH481" s="128"/>
      <c r="DI481" s="128"/>
      <c r="DJ481" s="128"/>
      <c r="DK481" s="128"/>
      <c r="DL481" s="128"/>
      <c r="DM481" s="128"/>
      <c r="DN481" s="128"/>
      <c r="DO481" s="128"/>
      <c r="DP481" s="128"/>
      <c r="DQ481" s="128"/>
      <c r="DR481" s="128"/>
      <c r="DS481" s="128"/>
      <c r="DT481" s="128"/>
      <c r="DU481" s="128"/>
      <c r="DV481" s="128"/>
      <c r="DW481" s="128"/>
      <c r="DX481" s="128"/>
      <c r="DY481" s="128"/>
      <c r="DZ481" s="128"/>
      <c r="EA481" s="128"/>
      <c r="EB481" s="128"/>
      <c r="EC481" s="128"/>
      <c r="ED481" s="128"/>
      <c r="EE481" s="128"/>
      <c r="EF481" s="128"/>
      <c r="EG481" s="128"/>
      <c r="EH481" s="128"/>
      <c r="EI481" s="128"/>
      <c r="EJ481" s="128"/>
      <c r="EK481" s="128"/>
      <c r="EL481" s="128"/>
      <c r="EM481" s="128"/>
      <c r="EN481" s="128"/>
      <c r="EO481" s="128"/>
      <c r="EP481" s="128"/>
      <c r="EQ481" s="128"/>
      <c r="ER481" s="128"/>
      <c r="ES481" s="128"/>
      <c r="ET481" s="128"/>
      <c r="EU481" s="128"/>
      <c r="EV481" s="128"/>
      <c r="EW481" s="128"/>
      <c r="EX481" s="128"/>
      <c r="EY481" s="128"/>
      <c r="EZ481" s="128"/>
      <c r="FA481" s="128"/>
      <c r="FB481" s="128"/>
      <c r="FC481" s="128"/>
      <c r="FD481" s="128"/>
      <c r="FE481" s="128"/>
      <c r="FF481" s="128"/>
      <c r="FG481" s="128"/>
      <c r="FH481" s="128"/>
      <c r="FI481" s="128"/>
      <c r="FJ481" s="128"/>
      <c r="FK481" s="128"/>
      <c r="FL481" s="128"/>
      <c r="FM481" s="128"/>
      <c r="FN481" s="128"/>
      <c r="FO481" s="128"/>
      <c r="FP481" s="128"/>
      <c r="FQ481" s="128"/>
      <c r="FR481" s="128"/>
      <c r="FS481" s="128"/>
      <c r="FT481" s="128"/>
      <c r="FU481" s="128"/>
      <c r="FV481" s="128"/>
      <c r="FW481" s="128"/>
      <c r="FX481" s="128"/>
      <c r="FY481" s="128"/>
      <c r="FZ481" s="128"/>
      <c r="GA481" s="128"/>
      <c r="GB481" s="128"/>
      <c r="GC481" s="128"/>
      <c r="GD481" s="128"/>
      <c r="GE481" s="128"/>
      <c r="GF481" s="128"/>
      <c r="GG481" s="128"/>
      <c r="GH481" s="128"/>
      <c r="GI481" s="128"/>
      <c r="GJ481" s="128"/>
      <c r="GK481" s="128"/>
      <c r="GL481" s="128"/>
      <c r="GM481" s="128"/>
      <c r="GN481" s="128"/>
      <c r="GO481" s="128"/>
      <c r="GP481" s="128"/>
      <c r="GQ481" s="128"/>
      <c r="GR481" s="128"/>
      <c r="GS481" s="128"/>
      <c r="GT481" s="128"/>
      <c r="GU481" s="128"/>
      <c r="GV481" s="128"/>
      <c r="GW481" s="128"/>
      <c r="GX481" s="128"/>
      <c r="GY481" s="128"/>
      <c r="GZ481" s="128"/>
      <c r="HA481" s="128"/>
      <c r="HB481" s="128"/>
      <c r="HC481" s="128"/>
      <c r="HD481" s="128"/>
      <c r="HE481" s="128"/>
      <c r="HF481" s="128"/>
      <c r="HG481" s="128"/>
      <c r="HH481" s="128"/>
      <c r="HI481" s="128"/>
      <c r="HJ481" s="128"/>
      <c r="HK481" s="128"/>
      <c r="HL481" s="128"/>
      <c r="HM481" s="128"/>
      <c r="HN481" s="128"/>
      <c r="HO481" s="128"/>
      <c r="HP481" s="128"/>
      <c r="HQ481" s="128"/>
      <c r="HR481" s="128"/>
      <c r="HS481" s="128"/>
      <c r="HT481" s="128"/>
      <c r="HU481" s="128"/>
      <c r="HV481" s="128"/>
      <c r="HW481" s="128"/>
      <c r="HX481" s="128"/>
      <c r="HY481" s="128"/>
      <c r="HZ481" s="128"/>
      <c r="IA481" s="128"/>
      <c r="IB481" s="128"/>
      <c r="IC481" s="128"/>
      <c r="ID481" s="128"/>
      <c r="IE481" s="128"/>
      <c r="IF481" s="128"/>
      <c r="IG481" s="128"/>
      <c r="IH481" s="128"/>
      <c r="II481" s="128"/>
      <c r="IJ481" s="128"/>
      <c r="IK481" s="128"/>
      <c r="IL481" s="128"/>
      <c r="IM481" s="128"/>
      <c r="IN481" s="128"/>
      <c r="IO481" s="128"/>
      <c r="IP481" s="128"/>
      <c r="IQ481" s="128"/>
      <c r="IR481" s="128"/>
      <c r="IS481" s="128"/>
      <c r="IT481" s="128"/>
      <c r="IU481" s="128"/>
      <c r="IV481" s="128"/>
      <c r="IW481" s="128"/>
      <c r="IX481" s="128"/>
      <c r="IY481" s="128"/>
      <c r="IZ481" s="128"/>
      <c r="JA481" s="128"/>
      <c r="JB481" s="128"/>
      <c r="JC481" s="128"/>
      <c r="JD481" s="128"/>
      <c r="JE481" s="128"/>
      <c r="JF481" s="128"/>
      <c r="JG481" s="128"/>
      <c r="JH481" s="128"/>
      <c r="JI481" s="128"/>
      <c r="JJ481" s="128"/>
      <c r="JK481" s="128"/>
      <c r="JL481" s="128"/>
      <c r="JM481" s="128"/>
      <c r="JN481" s="128"/>
      <c r="JO481" s="128"/>
      <c r="JP481" s="128"/>
      <c r="JQ481" s="128"/>
      <c r="JR481" s="128"/>
      <c r="JS481" s="128"/>
      <c r="JT481" s="128"/>
      <c r="JU481" s="128"/>
      <c r="JV481" s="128"/>
      <c r="JW481" s="128"/>
      <c r="JX481" s="128"/>
      <c r="JY481" s="128"/>
      <c r="JZ481" s="128"/>
      <c r="KA481" s="128"/>
      <c r="KB481" s="128"/>
      <c r="KC481" s="128"/>
      <c r="KD481" s="128"/>
      <c r="KE481" s="128"/>
      <c r="KF481" s="128"/>
      <c r="KG481" s="128"/>
      <c r="KH481" s="128"/>
      <c r="KI481" s="128"/>
      <c r="KJ481" s="128"/>
      <c r="KK481" s="128"/>
      <c r="KL481" s="128"/>
      <c r="KM481" s="128"/>
      <c r="KN481" s="128"/>
      <c r="KO481" s="128"/>
      <c r="KP481" s="128"/>
      <c r="KQ481" s="128"/>
      <c r="KR481" s="128"/>
      <c r="KS481" s="128"/>
      <c r="KT481" s="128"/>
      <c r="KU481" s="128"/>
      <c r="KV481" s="128"/>
      <c r="KW481" s="128"/>
      <c r="KX481" s="128"/>
      <c r="KY481" s="128"/>
      <c r="KZ481" s="128"/>
      <c r="LA481" s="128"/>
      <c r="LB481" s="128"/>
      <c r="LC481" s="128"/>
      <c r="LD481" s="128"/>
      <c r="LE481" s="128"/>
      <c r="LF481" s="128"/>
      <c r="LG481" s="128"/>
      <c r="LH481" s="128"/>
      <c r="LI481" s="128"/>
      <c r="LJ481" s="128"/>
      <c r="LK481" s="128"/>
      <c r="LL481" s="128"/>
      <c r="LM481" s="128"/>
      <c r="LN481" s="128"/>
      <c r="LO481" s="128"/>
      <c r="LP481" s="128"/>
      <c r="LQ481" s="128"/>
      <c r="LR481" s="128"/>
      <c r="LS481" s="128"/>
      <c r="LT481" s="128"/>
      <c r="LU481" s="128"/>
      <c r="LV481" s="128"/>
      <c r="LW481" s="128"/>
      <c r="LX481" s="128"/>
      <c r="LY481" s="128"/>
      <c r="LZ481" s="128"/>
      <c r="MA481" s="128"/>
      <c r="MB481" s="128"/>
      <c r="MC481" s="128"/>
      <c r="MD481" s="128"/>
      <c r="ME481" s="128"/>
      <c r="MF481" s="128"/>
      <c r="MG481" s="128"/>
      <c r="MH481" s="128"/>
      <c r="MI481" s="128"/>
      <c r="MJ481" s="128"/>
      <c r="MK481" s="128"/>
      <c r="ML481" s="128"/>
      <c r="MM481" s="128"/>
      <c r="MN481" s="128"/>
      <c r="MO481" s="128"/>
      <c r="MP481" s="128"/>
      <c r="MQ481" s="128"/>
      <c r="MR481" s="128"/>
      <c r="MS481" s="128"/>
      <c r="MT481" s="128"/>
      <c r="MU481" s="128"/>
      <c r="MV481" s="128"/>
      <c r="MW481" s="128"/>
      <c r="MX481" s="128"/>
      <c r="MY481" s="128"/>
      <c r="MZ481" s="128"/>
      <c r="NA481" s="128"/>
      <c r="NB481" s="128"/>
      <c r="NC481" s="128"/>
      <c r="ND481" s="128"/>
      <c r="NE481" s="128"/>
      <c r="NF481" s="128"/>
      <c r="NG481" s="128"/>
      <c r="NH481" s="128"/>
      <c r="NI481" s="128"/>
      <c r="NJ481" s="128"/>
      <c r="NK481" s="128"/>
      <c r="NL481" s="128"/>
      <c r="NM481" s="128"/>
      <c r="NN481" s="128"/>
      <c r="NO481" s="128"/>
      <c r="NP481" s="128"/>
      <c r="NQ481" s="128"/>
      <c r="NR481" s="128"/>
      <c r="NS481" s="128"/>
      <c r="NT481" s="128"/>
      <c r="NU481" s="128"/>
      <c r="NV481" s="128"/>
      <c r="NW481" s="128"/>
      <c r="NX481" s="128"/>
      <c r="NY481" s="128"/>
      <c r="NZ481" s="128"/>
      <c r="OA481" s="128"/>
      <c r="OB481" s="128"/>
      <c r="OC481" s="128"/>
      <c r="OD481" s="128"/>
      <c r="OE481" s="128"/>
      <c r="OF481" s="128"/>
      <c r="OG481" s="128"/>
      <c r="OH481" s="128"/>
      <c r="OI481" s="128"/>
      <c r="OJ481" s="128"/>
      <c r="OK481" s="128"/>
      <c r="OL481" s="128"/>
      <c r="OM481" s="128"/>
      <c r="ON481" s="128"/>
      <c r="OO481" s="128"/>
      <c r="OP481" s="128"/>
      <c r="OQ481" s="128"/>
      <c r="OR481" s="128"/>
      <c r="OS481" s="128"/>
      <c r="OT481" s="128"/>
      <c r="OU481" s="128"/>
      <c r="OV481" s="128"/>
      <c r="OW481" s="128"/>
      <c r="OX481" s="128"/>
      <c r="OY481" s="128"/>
      <c r="OZ481" s="128"/>
      <c r="PA481" s="128"/>
      <c r="PB481" s="128"/>
      <c r="PC481" s="128"/>
      <c r="PD481" s="128"/>
      <c r="PE481" s="128"/>
      <c r="PF481" s="128"/>
      <c r="PG481" s="128"/>
      <c r="PH481" s="128"/>
      <c r="PI481" s="128"/>
      <c r="PJ481" s="128"/>
      <c r="PK481" s="128"/>
      <c r="PL481" s="128"/>
      <c r="PM481" s="128"/>
      <c r="PN481" s="128"/>
      <c r="PO481" s="128"/>
      <c r="PP481" s="128"/>
      <c r="PQ481" s="128"/>
      <c r="PR481" s="128"/>
      <c r="PS481" s="128"/>
      <c r="PT481" s="128"/>
      <c r="PU481" s="128"/>
      <c r="PV481" s="128"/>
      <c r="PW481" s="128"/>
      <c r="PX481" s="128"/>
      <c r="PY481" s="128"/>
      <c r="PZ481" s="128"/>
      <c r="QA481" s="128"/>
      <c r="QB481" s="128"/>
      <c r="QC481" s="128"/>
      <c r="QD481" s="128"/>
      <c r="QE481" s="128"/>
      <c r="QF481" s="128"/>
      <c r="QG481" s="128"/>
      <c r="QH481" s="128"/>
      <c r="QI481" s="128"/>
      <c r="QJ481" s="128"/>
      <c r="QK481" s="128"/>
      <c r="QL481" s="128"/>
      <c r="QM481" s="128"/>
      <c r="QN481" s="128"/>
      <c r="QO481" s="128"/>
      <c r="QP481" s="128"/>
      <c r="QQ481" s="128"/>
      <c r="QR481" s="128"/>
      <c r="QS481" s="128"/>
      <c r="QT481" s="128"/>
      <c r="QU481" s="128"/>
      <c r="QV481" s="128"/>
      <c r="QW481" s="128"/>
      <c r="QX481" s="128"/>
      <c r="QY481" s="128"/>
      <c r="QZ481" s="128"/>
      <c r="RA481" s="128"/>
      <c r="RB481" s="128"/>
      <c r="RC481" s="128"/>
      <c r="RD481" s="128"/>
      <c r="RE481" s="128"/>
      <c r="RF481" s="128"/>
      <c r="RG481" s="128"/>
      <c r="RH481" s="128"/>
      <c r="RI481" s="128"/>
      <c r="RJ481" s="128"/>
      <c r="RK481" s="128"/>
      <c r="RL481" s="128"/>
      <c r="RM481" s="128"/>
      <c r="RN481" s="128"/>
      <c r="RO481" s="128"/>
      <c r="RP481" s="128"/>
      <c r="RQ481" s="128"/>
      <c r="RR481" s="128"/>
      <c r="RS481" s="128"/>
      <c r="RT481" s="128"/>
      <c r="RU481" s="128"/>
      <c r="RV481" s="128"/>
      <c r="RW481" s="128"/>
      <c r="RX481" s="128"/>
      <c r="RY481" s="128"/>
      <c r="RZ481" s="128"/>
      <c r="SA481" s="128"/>
      <c r="SB481" s="128"/>
      <c r="SC481" s="128"/>
      <c r="SD481" s="128"/>
      <c r="SE481" s="128"/>
      <c r="SF481" s="128"/>
      <c r="SG481" s="128"/>
      <c r="SH481" s="128"/>
      <c r="SI481" s="128"/>
      <c r="SJ481" s="128"/>
      <c r="SK481" s="128"/>
      <c r="SL481" s="128"/>
      <c r="SM481" s="128"/>
      <c r="SN481" s="128"/>
      <c r="SO481" s="128"/>
      <c r="SP481" s="128"/>
      <c r="SQ481" s="128"/>
      <c r="SR481" s="128"/>
      <c r="SS481" s="128"/>
      <c r="ST481" s="128"/>
      <c r="SU481" s="128"/>
      <c r="SV481" s="128"/>
      <c r="SW481" s="128"/>
      <c r="SX481" s="128"/>
      <c r="SY481" s="128"/>
      <c r="SZ481" s="128"/>
      <c r="TA481" s="128"/>
      <c r="TB481" s="128"/>
      <c r="TC481" s="128"/>
      <c r="TD481" s="128"/>
      <c r="TE481" s="128"/>
      <c r="TF481" s="128"/>
      <c r="TG481" s="128"/>
      <c r="TH481" s="128"/>
      <c r="TI481" s="128"/>
      <c r="TJ481" s="128"/>
      <c r="TK481" s="128"/>
      <c r="TL481" s="128"/>
      <c r="TM481" s="128"/>
      <c r="TN481" s="128"/>
      <c r="TO481" s="128"/>
      <c r="TP481" s="128"/>
      <c r="TQ481" s="128"/>
      <c r="TR481" s="128"/>
      <c r="TS481" s="128"/>
      <c r="TT481" s="128"/>
      <c r="TU481" s="128"/>
      <c r="TV481" s="128"/>
      <c r="TW481" s="128"/>
      <c r="TX481" s="128"/>
      <c r="TY481" s="128"/>
      <c r="TZ481" s="128"/>
      <c r="UA481" s="128"/>
      <c r="UB481" s="128"/>
      <c r="UC481" s="128"/>
      <c r="UD481" s="128"/>
      <c r="UE481" s="128"/>
      <c r="UF481" s="128"/>
      <c r="UG481" s="128"/>
      <c r="UH481" s="128"/>
      <c r="UI481" s="128"/>
      <c r="UJ481" s="128"/>
      <c r="UK481" s="128"/>
      <c r="UL481" s="128"/>
      <c r="UM481" s="128"/>
      <c r="UN481" s="128"/>
      <c r="UO481" s="128"/>
      <c r="UP481" s="128"/>
      <c r="UQ481" s="128"/>
      <c r="UR481" s="128"/>
      <c r="US481" s="128"/>
      <c r="UT481" s="128"/>
      <c r="UU481" s="128"/>
      <c r="UV481" s="128"/>
      <c r="UW481" s="128"/>
      <c r="UX481" s="128"/>
      <c r="UY481" s="128"/>
      <c r="UZ481" s="128"/>
      <c r="VA481" s="128"/>
      <c r="VB481" s="128"/>
      <c r="VC481" s="128"/>
      <c r="VD481" s="128"/>
      <c r="VE481" s="128"/>
      <c r="VF481" s="128"/>
      <c r="VG481" s="128"/>
      <c r="VH481" s="128"/>
      <c r="VI481" s="128"/>
      <c r="VJ481" s="128"/>
      <c r="VK481" s="128"/>
      <c r="VL481" s="128"/>
      <c r="VM481" s="128"/>
      <c r="VN481" s="128"/>
      <c r="VO481" s="128"/>
      <c r="VP481" s="128"/>
      <c r="VQ481" s="128"/>
      <c r="VR481" s="128"/>
      <c r="VS481" s="128"/>
      <c r="VT481" s="128"/>
      <c r="VU481" s="128"/>
      <c r="VV481" s="128"/>
      <c r="VW481" s="128"/>
      <c r="VX481" s="128"/>
      <c r="VY481" s="128"/>
      <c r="VZ481" s="128"/>
      <c r="WA481" s="128"/>
      <c r="WB481" s="128"/>
      <c r="WC481" s="128"/>
      <c r="WD481" s="128"/>
      <c r="WE481" s="128"/>
      <c r="WF481" s="128"/>
      <c r="WG481" s="128"/>
      <c r="WH481" s="128"/>
      <c r="WI481" s="128"/>
      <c r="WJ481" s="128"/>
      <c r="WK481" s="128"/>
      <c r="WL481" s="128"/>
      <c r="WM481" s="128"/>
      <c r="WN481" s="128"/>
      <c r="WO481" s="128"/>
      <c r="WP481" s="128"/>
      <c r="WQ481" s="128"/>
      <c r="WR481" s="128"/>
      <c r="WS481" s="128"/>
      <c r="WT481" s="128"/>
      <c r="WU481" s="128"/>
      <c r="WV481" s="128"/>
      <c r="WW481" s="128"/>
      <c r="WX481" s="128"/>
      <c r="WY481" s="128"/>
      <c r="WZ481" s="128"/>
      <c r="XA481" s="128"/>
      <c r="XB481" s="128"/>
      <c r="XC481" s="128"/>
      <c r="XD481" s="128"/>
      <c r="XE481" s="128"/>
      <c r="XF481" s="128"/>
      <c r="XG481" s="128"/>
      <c r="XH481" s="128"/>
      <c r="XI481" s="128"/>
      <c r="XJ481" s="128"/>
      <c r="XK481" s="128"/>
      <c r="XL481" s="128"/>
      <c r="XM481" s="128"/>
      <c r="XN481" s="128"/>
      <c r="XO481" s="128"/>
      <c r="XP481" s="128"/>
      <c r="XQ481" s="128"/>
      <c r="XR481" s="128"/>
      <c r="XS481" s="128"/>
      <c r="XT481" s="128"/>
      <c r="XU481" s="128"/>
      <c r="XV481" s="128"/>
      <c r="XW481" s="128"/>
      <c r="XX481" s="128"/>
      <c r="XY481" s="128"/>
      <c r="XZ481" s="128"/>
      <c r="YA481" s="128"/>
      <c r="YB481" s="128"/>
      <c r="YC481" s="128"/>
      <c r="YD481" s="128"/>
      <c r="YE481" s="128"/>
      <c r="YF481" s="128"/>
      <c r="YG481" s="128"/>
      <c r="YH481" s="128"/>
      <c r="YI481" s="128"/>
      <c r="YJ481" s="128"/>
      <c r="YK481" s="128"/>
      <c r="YL481" s="128"/>
      <c r="YM481" s="128"/>
      <c r="YN481" s="128"/>
      <c r="YO481" s="128"/>
      <c r="YP481" s="128"/>
      <c r="YQ481" s="128"/>
      <c r="YR481" s="128"/>
      <c r="YS481" s="128"/>
      <c r="YT481" s="128"/>
      <c r="YU481" s="128"/>
      <c r="YV481" s="128"/>
      <c r="YW481" s="128"/>
      <c r="YX481" s="128"/>
      <c r="YY481" s="128"/>
      <c r="YZ481" s="128"/>
      <c r="ZA481" s="128"/>
      <c r="ZB481" s="128"/>
      <c r="ZC481" s="128"/>
      <c r="ZD481" s="128"/>
      <c r="ZE481" s="128"/>
      <c r="ZF481" s="128"/>
      <c r="ZG481" s="128"/>
      <c r="ZH481" s="128"/>
      <c r="ZI481" s="128"/>
      <c r="ZJ481" s="128"/>
      <c r="ZK481" s="128"/>
      <c r="ZL481" s="128"/>
      <c r="ZM481" s="128"/>
      <c r="ZN481" s="128"/>
      <c r="ZO481" s="128"/>
      <c r="ZP481" s="128"/>
      <c r="ZQ481" s="128"/>
      <c r="ZR481" s="128"/>
      <c r="ZS481" s="128"/>
      <c r="ZT481" s="128"/>
      <c r="ZU481" s="128"/>
      <c r="ZV481" s="128"/>
      <c r="ZW481" s="128"/>
      <c r="ZX481" s="128"/>
      <c r="ZY481" s="128"/>
      <c r="ZZ481" s="128"/>
      <c r="AAA481" s="128"/>
      <c r="AAB481" s="128"/>
      <c r="AAC481" s="128"/>
      <c r="AAD481" s="128"/>
      <c r="AAE481" s="128"/>
      <c r="AAF481" s="128"/>
      <c r="AAG481" s="128"/>
      <c r="AAH481" s="128"/>
      <c r="AAI481" s="128"/>
      <c r="AAJ481" s="128"/>
      <c r="AAK481" s="128"/>
      <c r="AAL481" s="128"/>
      <c r="AAM481" s="128"/>
      <c r="AAN481" s="128"/>
      <c r="AAO481" s="128"/>
      <c r="AAP481" s="128"/>
      <c r="AAQ481" s="128"/>
      <c r="AAR481" s="128"/>
      <c r="AAS481" s="128"/>
      <c r="AAT481" s="128"/>
      <c r="AAU481" s="128"/>
      <c r="AAV481" s="128"/>
      <c r="AAW481" s="128"/>
      <c r="AAX481" s="128"/>
      <c r="AAY481" s="128"/>
      <c r="AAZ481" s="128"/>
      <c r="ABA481" s="128"/>
      <c r="ABB481" s="128"/>
      <c r="ABC481" s="128"/>
      <c r="ABD481" s="128"/>
      <c r="ABE481" s="128"/>
      <c r="ABF481" s="128"/>
      <c r="ABG481" s="128"/>
      <c r="ABH481" s="128"/>
      <c r="ABI481" s="128"/>
      <c r="ABJ481" s="128"/>
      <c r="ABK481" s="128"/>
      <c r="ABL481" s="128"/>
      <c r="ABM481" s="128"/>
      <c r="ABN481" s="128"/>
      <c r="ABO481" s="128"/>
      <c r="ABP481" s="128"/>
      <c r="ABQ481" s="128"/>
      <c r="ABR481" s="128"/>
      <c r="ABS481" s="128"/>
      <c r="ABT481" s="128"/>
      <c r="ABU481" s="128"/>
      <c r="ABV481" s="128"/>
      <c r="ABW481" s="128"/>
      <c r="ABX481" s="128"/>
      <c r="ABY481" s="128"/>
      <c r="ABZ481" s="128"/>
      <c r="ACA481" s="128"/>
      <c r="ACB481" s="128"/>
      <c r="ACC481" s="128"/>
      <c r="ACD481" s="128"/>
      <c r="ACE481" s="128"/>
      <c r="ACF481" s="128"/>
      <c r="ACG481" s="128"/>
      <c r="ACH481" s="128"/>
      <c r="ACI481" s="128"/>
      <c r="ACJ481" s="128"/>
      <c r="ACK481" s="128"/>
      <c r="ACL481" s="128"/>
      <c r="ACM481" s="128"/>
      <c r="ACN481" s="128"/>
      <c r="ACO481" s="128"/>
      <c r="ACP481" s="128"/>
      <c r="ACQ481" s="128"/>
      <c r="ACR481" s="128"/>
      <c r="ACS481" s="128"/>
      <c r="ACT481" s="128"/>
      <c r="ACU481" s="128"/>
      <c r="ACV481" s="128"/>
      <c r="ACW481" s="128"/>
      <c r="ACX481" s="128"/>
      <c r="ACY481" s="128"/>
      <c r="ACZ481" s="128"/>
      <c r="ADA481" s="128"/>
      <c r="ADB481" s="128"/>
      <c r="ADC481" s="128"/>
      <c r="ADD481" s="128"/>
      <c r="ADE481" s="128"/>
      <c r="ADF481" s="128"/>
      <c r="ADG481" s="128"/>
      <c r="ADH481" s="128"/>
      <c r="ADI481" s="128"/>
      <c r="ADJ481" s="128"/>
      <c r="ADK481" s="128"/>
      <c r="ADL481" s="128"/>
      <c r="ADM481" s="128"/>
      <c r="ADN481" s="128"/>
      <c r="ADO481" s="128"/>
      <c r="ADP481" s="128"/>
      <c r="ADQ481" s="128"/>
      <c r="ADR481" s="128"/>
      <c r="ADS481" s="128"/>
      <c r="ADT481" s="128"/>
      <c r="ADU481" s="128"/>
      <c r="ADV481" s="128"/>
      <c r="ADW481" s="128"/>
      <c r="ADX481" s="128"/>
      <c r="ADY481" s="128"/>
      <c r="ADZ481" s="128"/>
      <c r="AEA481" s="128"/>
      <c r="AEB481" s="128"/>
      <c r="AEC481" s="128"/>
      <c r="AED481" s="128"/>
      <c r="AEE481" s="128"/>
      <c r="AEF481" s="128"/>
      <c r="AEG481" s="128"/>
      <c r="AEH481" s="128"/>
      <c r="AEI481" s="128"/>
      <c r="AEJ481" s="128"/>
      <c r="AEK481" s="128"/>
      <c r="AEL481" s="128"/>
      <c r="AEM481" s="128"/>
      <c r="AEN481" s="128"/>
      <c r="AEO481" s="128"/>
      <c r="AEP481" s="128"/>
      <c r="AEQ481" s="128"/>
      <c r="AER481" s="128"/>
      <c r="AES481" s="128"/>
      <c r="AET481" s="128"/>
      <c r="AEU481" s="128"/>
      <c r="AEV481" s="128"/>
      <c r="AEW481" s="128"/>
      <c r="AEX481" s="128"/>
      <c r="AEY481" s="128"/>
      <c r="AEZ481" s="128"/>
      <c r="AFA481" s="128"/>
      <c r="AFB481" s="128"/>
      <c r="AFC481" s="128"/>
      <c r="AFD481" s="128"/>
      <c r="AFE481" s="128"/>
      <c r="AFF481" s="128"/>
      <c r="AFG481" s="128"/>
      <c r="AFH481" s="128"/>
      <c r="AFI481" s="128"/>
      <c r="AFJ481" s="128"/>
      <c r="AFK481" s="128"/>
      <c r="AFL481" s="128"/>
      <c r="AFM481" s="128"/>
      <c r="AFN481" s="128"/>
      <c r="AFO481" s="128"/>
      <c r="AFP481" s="128"/>
      <c r="AFQ481" s="128"/>
      <c r="AFR481" s="128"/>
      <c r="AFS481" s="128"/>
      <c r="AFT481" s="128"/>
      <c r="AFU481" s="128"/>
      <c r="AFV481" s="128"/>
      <c r="AFW481" s="128"/>
      <c r="AFX481" s="128"/>
      <c r="AFY481" s="128"/>
      <c r="AFZ481" s="128"/>
      <c r="AGA481" s="128"/>
      <c r="AGB481" s="128"/>
      <c r="AGC481" s="128"/>
      <c r="AGD481" s="128"/>
      <c r="AGE481" s="128"/>
      <c r="AGF481" s="128"/>
      <c r="AGG481" s="128"/>
      <c r="AGH481" s="128"/>
      <c r="AGI481" s="128"/>
      <c r="AGJ481" s="128"/>
      <c r="AGK481" s="128"/>
      <c r="AGL481" s="128"/>
      <c r="AGM481" s="128"/>
      <c r="AGN481" s="128"/>
      <c r="AGO481" s="128"/>
      <c r="AGP481" s="128"/>
      <c r="AGQ481" s="128"/>
      <c r="AGR481" s="128"/>
      <c r="AGS481" s="128"/>
      <c r="AGT481" s="128"/>
      <c r="AGU481" s="128"/>
      <c r="AGV481" s="128"/>
      <c r="AGW481" s="128"/>
      <c r="AGX481" s="128"/>
      <c r="AGY481" s="128"/>
      <c r="AGZ481" s="128"/>
      <c r="AHA481" s="128"/>
      <c r="AHB481" s="128"/>
      <c r="AHC481" s="128"/>
      <c r="AHD481" s="128"/>
      <c r="AHE481" s="128"/>
      <c r="AHF481" s="128"/>
      <c r="AHG481" s="128"/>
      <c r="AHH481" s="128"/>
      <c r="AHI481" s="128"/>
      <c r="AHJ481" s="128"/>
      <c r="AHK481" s="128"/>
      <c r="AHL481" s="128"/>
      <c r="AHM481" s="128"/>
      <c r="AHN481" s="128"/>
      <c r="AHO481" s="128"/>
      <c r="AHP481" s="128"/>
      <c r="AHQ481" s="128"/>
      <c r="AHR481" s="128"/>
      <c r="AHS481" s="128"/>
      <c r="AHT481" s="128"/>
      <c r="AHU481" s="128"/>
      <c r="AHV481" s="128"/>
      <c r="AHW481" s="128"/>
      <c r="AHX481" s="128"/>
      <c r="AHY481" s="128"/>
      <c r="AHZ481" s="128"/>
      <c r="AIA481" s="128"/>
      <c r="AIB481" s="128"/>
      <c r="AIC481" s="128"/>
      <c r="AID481" s="128"/>
      <c r="AIE481" s="128"/>
      <c r="AIF481" s="128"/>
      <c r="AIG481" s="128"/>
      <c r="AIH481" s="128"/>
      <c r="AII481" s="128"/>
      <c r="AIJ481" s="128"/>
      <c r="AIK481" s="128"/>
      <c r="AIL481" s="128"/>
      <c r="AIM481" s="128"/>
      <c r="AIN481" s="128"/>
      <c r="AIO481" s="128"/>
      <c r="AIP481" s="128"/>
      <c r="AIQ481" s="128"/>
      <c r="AIR481" s="128"/>
      <c r="AIS481" s="128"/>
      <c r="AIT481" s="128"/>
      <c r="AIU481" s="128"/>
      <c r="AIV481" s="128"/>
      <c r="AIW481" s="128"/>
      <c r="AIX481" s="128"/>
      <c r="AIY481" s="128"/>
      <c r="AIZ481" s="128"/>
      <c r="AJA481" s="128"/>
      <c r="AJB481" s="128"/>
      <c r="AJC481" s="128"/>
      <c r="AJD481" s="128"/>
      <c r="AJE481" s="128"/>
      <c r="AJF481" s="128"/>
      <c r="AJG481" s="128"/>
      <c r="AJH481" s="128"/>
      <c r="AJI481" s="128"/>
      <c r="AJJ481" s="128"/>
      <c r="AJK481" s="128"/>
      <c r="AJL481" s="128"/>
      <c r="AJM481" s="128"/>
      <c r="AJN481" s="128"/>
      <c r="AJO481" s="128"/>
      <c r="AJP481" s="128"/>
      <c r="AJQ481" s="128"/>
      <c r="AJR481" s="128"/>
      <c r="AJS481" s="128"/>
      <c r="AJT481" s="128"/>
      <c r="AJU481" s="128"/>
      <c r="AJV481" s="128"/>
      <c r="AJW481" s="128"/>
      <c r="AJX481" s="128"/>
      <c r="AJY481" s="128"/>
      <c r="AJZ481" s="128"/>
      <c r="AKA481" s="128"/>
      <c r="AKB481" s="128"/>
      <c r="AKC481" s="128"/>
      <c r="AKD481" s="128"/>
      <c r="AKE481" s="128"/>
      <c r="AKF481" s="128"/>
      <c r="AKG481" s="128"/>
      <c r="AKH481" s="128"/>
      <c r="AKI481" s="128"/>
      <c r="AKJ481" s="128"/>
      <c r="AKK481" s="128"/>
      <c r="AKL481" s="128"/>
      <c r="AKM481" s="128"/>
      <c r="AKN481" s="128"/>
      <c r="AKO481" s="128"/>
      <c r="AKP481" s="128"/>
      <c r="AKQ481" s="128"/>
      <c r="AKR481" s="128"/>
      <c r="AKS481" s="128"/>
      <c r="AKT481" s="128"/>
      <c r="AKU481" s="128"/>
      <c r="AKV481" s="128"/>
      <c r="AKW481" s="128"/>
      <c r="AKX481" s="128"/>
      <c r="AKY481" s="128"/>
      <c r="AKZ481" s="128"/>
      <c r="ALA481" s="128"/>
      <c r="ALB481" s="128"/>
      <c r="ALC481" s="128"/>
      <c r="ALD481" s="128"/>
      <c r="ALE481" s="128"/>
      <c r="ALF481" s="128"/>
      <c r="ALG481" s="128"/>
      <c r="ALH481" s="128"/>
      <c r="ALI481" s="128"/>
      <c r="ALJ481" s="128"/>
      <c r="ALK481" s="128"/>
      <c r="ALL481" s="128"/>
      <c r="ALM481" s="128"/>
      <c r="ALN481" s="128"/>
      <c r="ALO481" s="128"/>
      <c r="ALP481" s="128"/>
      <c r="ALQ481" s="128"/>
      <c r="ALR481" s="128"/>
      <c r="ALS481" s="128"/>
      <c r="ALT481" s="128"/>
      <c r="ALU481" s="128"/>
      <c r="ALV481" s="128"/>
      <c r="ALW481" s="128"/>
      <c r="ALX481" s="128"/>
      <c r="ALY481" s="128"/>
      <c r="ALZ481" s="128"/>
      <c r="AMA481" s="128"/>
      <c r="AMB481" s="128"/>
      <c r="AMC481" s="128"/>
      <c r="AMD481" s="128"/>
      <c r="AME481" s="128"/>
      <c r="AMF481" s="128"/>
      <c r="AMG481" s="128"/>
      <c r="AMH481" s="128"/>
    </row>
    <row r="482" spans="1:1022" x14ac:dyDescent="0.3">
      <c r="A482" s="129" t="s">
        <v>155</v>
      </c>
      <c r="B482" s="128" t="s">
        <v>156</v>
      </c>
      <c r="C482" s="13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  <c r="BJ482" s="128"/>
      <c r="BK482" s="128"/>
      <c r="BL482" s="128"/>
      <c r="BM482" s="128"/>
      <c r="BN482" s="128"/>
      <c r="BO482" s="128"/>
      <c r="BP482" s="128"/>
      <c r="BQ482" s="128"/>
      <c r="BR482" s="128"/>
      <c r="BS482" s="128"/>
      <c r="BT482" s="128"/>
      <c r="BU482" s="128"/>
      <c r="BV482" s="128"/>
      <c r="BW482" s="128"/>
      <c r="BX482" s="128"/>
      <c r="BY482" s="128"/>
      <c r="BZ482" s="128"/>
      <c r="CA482" s="128"/>
      <c r="CB482" s="128"/>
      <c r="CC482" s="128"/>
      <c r="CD482" s="128"/>
      <c r="CE482" s="128"/>
      <c r="CF482" s="128"/>
      <c r="CG482" s="128"/>
      <c r="CH482" s="128"/>
      <c r="CI482" s="128"/>
      <c r="CJ482" s="128"/>
      <c r="CK482" s="128"/>
      <c r="CL482" s="128"/>
      <c r="CM482" s="128"/>
      <c r="CN482" s="128"/>
      <c r="CO482" s="128"/>
      <c r="CP482" s="128"/>
      <c r="CQ482" s="128"/>
      <c r="CR482" s="128"/>
      <c r="CS482" s="128"/>
      <c r="CT482" s="128"/>
      <c r="CU482" s="128"/>
      <c r="CV482" s="128"/>
      <c r="CW482" s="128"/>
      <c r="CX482" s="128"/>
      <c r="CY482" s="128"/>
      <c r="CZ482" s="128"/>
      <c r="DA482" s="128"/>
      <c r="DB482" s="128"/>
      <c r="DC482" s="128"/>
      <c r="DD482" s="128"/>
      <c r="DE482" s="128"/>
      <c r="DF482" s="128"/>
      <c r="DG482" s="128"/>
      <c r="DH482" s="128"/>
      <c r="DI482" s="128"/>
      <c r="DJ482" s="128"/>
      <c r="DK482" s="128"/>
      <c r="DL482" s="128"/>
      <c r="DM482" s="128"/>
      <c r="DN482" s="128"/>
      <c r="DO482" s="128"/>
      <c r="DP482" s="128"/>
      <c r="DQ482" s="128"/>
      <c r="DR482" s="128"/>
      <c r="DS482" s="128"/>
      <c r="DT482" s="128"/>
      <c r="DU482" s="128"/>
      <c r="DV482" s="128"/>
      <c r="DW482" s="128"/>
      <c r="DX482" s="128"/>
      <c r="DY482" s="128"/>
      <c r="DZ482" s="128"/>
      <c r="EA482" s="128"/>
      <c r="EB482" s="128"/>
      <c r="EC482" s="128"/>
      <c r="ED482" s="128"/>
      <c r="EE482" s="128"/>
      <c r="EF482" s="128"/>
      <c r="EG482" s="128"/>
      <c r="EH482" s="128"/>
      <c r="EI482" s="128"/>
      <c r="EJ482" s="128"/>
      <c r="EK482" s="128"/>
      <c r="EL482" s="128"/>
      <c r="EM482" s="128"/>
      <c r="EN482" s="128"/>
      <c r="EO482" s="128"/>
      <c r="EP482" s="128"/>
      <c r="EQ482" s="128"/>
      <c r="ER482" s="128"/>
      <c r="ES482" s="128"/>
      <c r="ET482" s="128"/>
      <c r="EU482" s="128"/>
      <c r="EV482" s="128"/>
      <c r="EW482" s="128"/>
      <c r="EX482" s="128"/>
      <c r="EY482" s="128"/>
      <c r="EZ482" s="128"/>
      <c r="FA482" s="128"/>
      <c r="FB482" s="128"/>
      <c r="FC482" s="128"/>
      <c r="FD482" s="128"/>
      <c r="FE482" s="128"/>
      <c r="FF482" s="128"/>
      <c r="FG482" s="128"/>
      <c r="FH482" s="128"/>
      <c r="FI482" s="128"/>
      <c r="FJ482" s="128"/>
      <c r="FK482" s="128"/>
      <c r="FL482" s="128"/>
      <c r="FM482" s="128"/>
      <c r="FN482" s="128"/>
      <c r="FO482" s="128"/>
      <c r="FP482" s="128"/>
      <c r="FQ482" s="128"/>
      <c r="FR482" s="128"/>
      <c r="FS482" s="128"/>
      <c r="FT482" s="128"/>
      <c r="FU482" s="128"/>
      <c r="FV482" s="128"/>
      <c r="FW482" s="128"/>
      <c r="FX482" s="128"/>
      <c r="FY482" s="128"/>
      <c r="FZ482" s="128"/>
      <c r="GA482" s="128"/>
      <c r="GB482" s="128"/>
      <c r="GC482" s="128"/>
      <c r="GD482" s="128"/>
      <c r="GE482" s="128"/>
      <c r="GF482" s="128"/>
      <c r="GG482" s="128"/>
      <c r="GH482" s="128"/>
      <c r="GI482" s="128"/>
      <c r="GJ482" s="128"/>
      <c r="GK482" s="128"/>
      <c r="GL482" s="128"/>
      <c r="GM482" s="128"/>
      <c r="GN482" s="128"/>
      <c r="GO482" s="128"/>
      <c r="GP482" s="128"/>
      <c r="GQ482" s="128"/>
      <c r="GR482" s="128"/>
      <c r="GS482" s="128"/>
      <c r="GT482" s="128"/>
      <c r="GU482" s="128"/>
      <c r="GV482" s="128"/>
      <c r="GW482" s="128"/>
      <c r="GX482" s="128"/>
      <c r="GY482" s="128"/>
      <c r="GZ482" s="128"/>
      <c r="HA482" s="128"/>
      <c r="HB482" s="128"/>
      <c r="HC482" s="128"/>
      <c r="HD482" s="128"/>
      <c r="HE482" s="128"/>
      <c r="HF482" s="128"/>
      <c r="HG482" s="128"/>
      <c r="HH482" s="128"/>
      <c r="HI482" s="128"/>
      <c r="HJ482" s="128"/>
      <c r="HK482" s="128"/>
      <c r="HL482" s="128"/>
      <c r="HM482" s="128"/>
      <c r="HN482" s="128"/>
      <c r="HO482" s="128"/>
      <c r="HP482" s="128"/>
      <c r="HQ482" s="128"/>
      <c r="HR482" s="128"/>
      <c r="HS482" s="128"/>
      <c r="HT482" s="128"/>
      <c r="HU482" s="128"/>
      <c r="HV482" s="128"/>
      <c r="HW482" s="128"/>
      <c r="HX482" s="128"/>
      <c r="HY482" s="128"/>
      <c r="HZ482" s="128"/>
      <c r="IA482" s="128"/>
      <c r="IB482" s="128"/>
      <c r="IC482" s="128"/>
      <c r="ID482" s="128"/>
      <c r="IE482" s="128"/>
      <c r="IF482" s="128"/>
      <c r="IG482" s="128"/>
      <c r="IH482" s="128"/>
      <c r="II482" s="128"/>
      <c r="IJ482" s="128"/>
      <c r="IK482" s="128"/>
      <c r="IL482" s="128"/>
      <c r="IM482" s="128"/>
      <c r="IN482" s="128"/>
      <c r="IO482" s="128"/>
      <c r="IP482" s="128"/>
      <c r="IQ482" s="128"/>
      <c r="IR482" s="128"/>
      <c r="IS482" s="128"/>
      <c r="IT482" s="128"/>
      <c r="IU482" s="128"/>
      <c r="IV482" s="128"/>
      <c r="IW482" s="128"/>
      <c r="IX482" s="128"/>
      <c r="IY482" s="128"/>
      <c r="IZ482" s="128"/>
      <c r="JA482" s="128"/>
      <c r="JB482" s="128"/>
      <c r="JC482" s="128"/>
      <c r="JD482" s="128"/>
      <c r="JE482" s="128"/>
      <c r="JF482" s="128"/>
      <c r="JG482" s="128"/>
      <c r="JH482" s="128"/>
      <c r="JI482" s="128"/>
      <c r="JJ482" s="128"/>
      <c r="JK482" s="128"/>
      <c r="JL482" s="128"/>
      <c r="JM482" s="128"/>
      <c r="JN482" s="128"/>
      <c r="JO482" s="128"/>
      <c r="JP482" s="128"/>
      <c r="JQ482" s="128"/>
      <c r="JR482" s="128"/>
      <c r="JS482" s="128"/>
      <c r="JT482" s="128"/>
      <c r="JU482" s="128"/>
      <c r="JV482" s="128"/>
      <c r="JW482" s="128"/>
      <c r="JX482" s="128"/>
      <c r="JY482" s="128"/>
      <c r="JZ482" s="128"/>
      <c r="KA482" s="128"/>
      <c r="KB482" s="128"/>
      <c r="KC482" s="128"/>
      <c r="KD482" s="128"/>
      <c r="KE482" s="128"/>
      <c r="KF482" s="128"/>
      <c r="KG482" s="128"/>
      <c r="KH482" s="128"/>
      <c r="KI482" s="128"/>
      <c r="KJ482" s="128"/>
      <c r="KK482" s="128"/>
      <c r="KL482" s="128"/>
      <c r="KM482" s="128"/>
      <c r="KN482" s="128"/>
      <c r="KO482" s="128"/>
      <c r="KP482" s="128"/>
      <c r="KQ482" s="128"/>
      <c r="KR482" s="128"/>
      <c r="KS482" s="128"/>
      <c r="KT482" s="128"/>
      <c r="KU482" s="128"/>
      <c r="KV482" s="128"/>
      <c r="KW482" s="128"/>
      <c r="KX482" s="128"/>
      <c r="KY482" s="128"/>
      <c r="KZ482" s="128"/>
      <c r="LA482" s="128"/>
      <c r="LB482" s="128"/>
      <c r="LC482" s="128"/>
      <c r="LD482" s="128"/>
      <c r="LE482" s="128"/>
      <c r="LF482" s="128"/>
      <c r="LG482" s="128"/>
      <c r="LH482" s="128"/>
      <c r="LI482" s="128"/>
      <c r="LJ482" s="128"/>
      <c r="LK482" s="128"/>
      <c r="LL482" s="128"/>
      <c r="LM482" s="128"/>
      <c r="LN482" s="128"/>
      <c r="LO482" s="128"/>
      <c r="LP482" s="128"/>
      <c r="LQ482" s="128"/>
      <c r="LR482" s="128"/>
      <c r="LS482" s="128"/>
      <c r="LT482" s="128"/>
      <c r="LU482" s="128"/>
      <c r="LV482" s="128"/>
      <c r="LW482" s="128"/>
      <c r="LX482" s="128"/>
      <c r="LY482" s="128"/>
      <c r="LZ482" s="128"/>
      <c r="MA482" s="128"/>
      <c r="MB482" s="128"/>
      <c r="MC482" s="128"/>
      <c r="MD482" s="128"/>
      <c r="ME482" s="128"/>
      <c r="MF482" s="128"/>
      <c r="MG482" s="128"/>
      <c r="MH482" s="128"/>
      <c r="MI482" s="128"/>
      <c r="MJ482" s="128"/>
      <c r="MK482" s="128"/>
      <c r="ML482" s="128"/>
      <c r="MM482" s="128"/>
      <c r="MN482" s="128"/>
      <c r="MO482" s="128"/>
      <c r="MP482" s="128"/>
      <c r="MQ482" s="128"/>
      <c r="MR482" s="128"/>
      <c r="MS482" s="128"/>
      <c r="MT482" s="128"/>
      <c r="MU482" s="128"/>
      <c r="MV482" s="128"/>
      <c r="MW482" s="128"/>
      <c r="MX482" s="128"/>
      <c r="MY482" s="128"/>
      <c r="MZ482" s="128"/>
      <c r="NA482" s="128"/>
      <c r="NB482" s="128"/>
      <c r="NC482" s="128"/>
      <c r="ND482" s="128"/>
      <c r="NE482" s="128"/>
      <c r="NF482" s="128"/>
      <c r="NG482" s="128"/>
      <c r="NH482" s="128"/>
      <c r="NI482" s="128"/>
      <c r="NJ482" s="128"/>
      <c r="NK482" s="128"/>
      <c r="NL482" s="128"/>
      <c r="NM482" s="128"/>
      <c r="NN482" s="128"/>
      <c r="NO482" s="128"/>
      <c r="NP482" s="128"/>
      <c r="NQ482" s="128"/>
      <c r="NR482" s="128"/>
      <c r="NS482" s="128"/>
      <c r="NT482" s="128"/>
      <c r="NU482" s="128"/>
      <c r="NV482" s="128"/>
      <c r="NW482" s="128"/>
      <c r="NX482" s="128"/>
      <c r="NY482" s="128"/>
      <c r="NZ482" s="128"/>
      <c r="OA482" s="128"/>
      <c r="OB482" s="128"/>
      <c r="OC482" s="128"/>
      <c r="OD482" s="128"/>
      <c r="OE482" s="128"/>
      <c r="OF482" s="128"/>
      <c r="OG482" s="128"/>
      <c r="OH482" s="128"/>
      <c r="OI482" s="128"/>
      <c r="OJ482" s="128"/>
      <c r="OK482" s="128"/>
      <c r="OL482" s="128"/>
      <c r="OM482" s="128"/>
      <c r="ON482" s="128"/>
      <c r="OO482" s="128"/>
      <c r="OP482" s="128"/>
      <c r="OQ482" s="128"/>
      <c r="OR482" s="128"/>
      <c r="OS482" s="128"/>
      <c r="OT482" s="128"/>
      <c r="OU482" s="128"/>
      <c r="OV482" s="128"/>
      <c r="OW482" s="128"/>
      <c r="OX482" s="128"/>
      <c r="OY482" s="128"/>
      <c r="OZ482" s="128"/>
      <c r="PA482" s="128"/>
      <c r="PB482" s="128"/>
      <c r="PC482" s="128"/>
      <c r="PD482" s="128"/>
      <c r="PE482" s="128"/>
      <c r="PF482" s="128"/>
      <c r="PG482" s="128"/>
      <c r="PH482" s="128"/>
      <c r="PI482" s="128"/>
      <c r="PJ482" s="128"/>
      <c r="PK482" s="128"/>
      <c r="PL482" s="128"/>
      <c r="PM482" s="128"/>
      <c r="PN482" s="128"/>
      <c r="PO482" s="128"/>
      <c r="PP482" s="128"/>
      <c r="PQ482" s="128"/>
      <c r="PR482" s="128"/>
      <c r="PS482" s="128"/>
      <c r="PT482" s="128"/>
      <c r="PU482" s="128"/>
      <c r="PV482" s="128"/>
      <c r="PW482" s="128"/>
      <c r="PX482" s="128"/>
      <c r="PY482" s="128"/>
      <c r="PZ482" s="128"/>
      <c r="QA482" s="128"/>
      <c r="QB482" s="128"/>
      <c r="QC482" s="128"/>
      <c r="QD482" s="128"/>
      <c r="QE482" s="128"/>
      <c r="QF482" s="128"/>
      <c r="QG482" s="128"/>
      <c r="QH482" s="128"/>
      <c r="QI482" s="128"/>
      <c r="QJ482" s="128"/>
      <c r="QK482" s="128"/>
      <c r="QL482" s="128"/>
      <c r="QM482" s="128"/>
      <c r="QN482" s="128"/>
      <c r="QO482" s="128"/>
      <c r="QP482" s="128"/>
      <c r="QQ482" s="128"/>
      <c r="QR482" s="128"/>
      <c r="QS482" s="128"/>
      <c r="QT482" s="128"/>
      <c r="QU482" s="128"/>
      <c r="QV482" s="128"/>
      <c r="QW482" s="128"/>
      <c r="QX482" s="128"/>
      <c r="QY482" s="128"/>
      <c r="QZ482" s="128"/>
      <c r="RA482" s="128"/>
      <c r="RB482" s="128"/>
      <c r="RC482" s="128"/>
      <c r="RD482" s="128"/>
      <c r="RE482" s="128"/>
      <c r="RF482" s="128"/>
      <c r="RG482" s="128"/>
      <c r="RH482" s="128"/>
      <c r="RI482" s="128"/>
      <c r="RJ482" s="128"/>
      <c r="RK482" s="128"/>
      <c r="RL482" s="128"/>
      <c r="RM482" s="128"/>
      <c r="RN482" s="128"/>
      <c r="RO482" s="128"/>
      <c r="RP482" s="128"/>
      <c r="RQ482" s="128"/>
      <c r="RR482" s="128"/>
      <c r="RS482" s="128"/>
      <c r="RT482" s="128"/>
      <c r="RU482" s="128"/>
      <c r="RV482" s="128"/>
      <c r="RW482" s="128"/>
      <c r="RX482" s="128"/>
      <c r="RY482" s="128"/>
      <c r="RZ482" s="128"/>
      <c r="SA482" s="128"/>
      <c r="SB482" s="128"/>
      <c r="SC482" s="128"/>
      <c r="SD482" s="128"/>
      <c r="SE482" s="128"/>
      <c r="SF482" s="128"/>
      <c r="SG482" s="128"/>
      <c r="SH482" s="128"/>
      <c r="SI482" s="128"/>
      <c r="SJ482" s="128"/>
      <c r="SK482" s="128"/>
      <c r="SL482" s="128"/>
      <c r="SM482" s="128"/>
      <c r="SN482" s="128"/>
      <c r="SO482" s="128"/>
      <c r="SP482" s="128"/>
      <c r="SQ482" s="128"/>
      <c r="SR482" s="128"/>
      <c r="SS482" s="128"/>
      <c r="ST482" s="128"/>
      <c r="SU482" s="128"/>
      <c r="SV482" s="128"/>
      <c r="SW482" s="128"/>
      <c r="SX482" s="128"/>
      <c r="SY482" s="128"/>
      <c r="SZ482" s="128"/>
      <c r="TA482" s="128"/>
      <c r="TB482" s="128"/>
      <c r="TC482" s="128"/>
      <c r="TD482" s="128"/>
      <c r="TE482" s="128"/>
      <c r="TF482" s="128"/>
      <c r="TG482" s="128"/>
      <c r="TH482" s="128"/>
      <c r="TI482" s="128"/>
      <c r="TJ482" s="128"/>
      <c r="TK482" s="128"/>
      <c r="TL482" s="128"/>
      <c r="TM482" s="128"/>
      <c r="TN482" s="128"/>
      <c r="TO482" s="128"/>
      <c r="TP482" s="128"/>
      <c r="TQ482" s="128"/>
      <c r="TR482" s="128"/>
      <c r="TS482" s="128"/>
      <c r="TT482" s="128"/>
      <c r="TU482" s="128"/>
      <c r="TV482" s="128"/>
      <c r="TW482" s="128"/>
      <c r="TX482" s="128"/>
      <c r="TY482" s="128"/>
      <c r="TZ482" s="128"/>
      <c r="UA482" s="128"/>
      <c r="UB482" s="128"/>
      <c r="UC482" s="128"/>
      <c r="UD482" s="128"/>
      <c r="UE482" s="128"/>
      <c r="UF482" s="128"/>
      <c r="UG482" s="128"/>
      <c r="UH482" s="128"/>
      <c r="UI482" s="128"/>
      <c r="UJ482" s="128"/>
      <c r="UK482" s="128"/>
      <c r="UL482" s="128"/>
      <c r="UM482" s="128"/>
      <c r="UN482" s="128"/>
      <c r="UO482" s="128"/>
      <c r="UP482" s="128"/>
      <c r="UQ482" s="128"/>
      <c r="UR482" s="128"/>
      <c r="US482" s="128"/>
      <c r="UT482" s="128"/>
      <c r="UU482" s="128"/>
      <c r="UV482" s="128"/>
      <c r="UW482" s="128"/>
      <c r="UX482" s="128"/>
      <c r="UY482" s="128"/>
      <c r="UZ482" s="128"/>
      <c r="VA482" s="128"/>
      <c r="VB482" s="128"/>
      <c r="VC482" s="128"/>
      <c r="VD482" s="128"/>
      <c r="VE482" s="128"/>
      <c r="VF482" s="128"/>
      <c r="VG482" s="128"/>
      <c r="VH482" s="128"/>
      <c r="VI482" s="128"/>
      <c r="VJ482" s="128"/>
      <c r="VK482" s="128"/>
      <c r="VL482" s="128"/>
      <c r="VM482" s="128"/>
      <c r="VN482" s="128"/>
      <c r="VO482" s="128"/>
      <c r="VP482" s="128"/>
      <c r="VQ482" s="128"/>
      <c r="VR482" s="128"/>
      <c r="VS482" s="128"/>
      <c r="VT482" s="128"/>
      <c r="VU482" s="128"/>
      <c r="VV482" s="128"/>
      <c r="VW482" s="128"/>
      <c r="VX482" s="128"/>
      <c r="VY482" s="128"/>
      <c r="VZ482" s="128"/>
      <c r="WA482" s="128"/>
      <c r="WB482" s="128"/>
      <c r="WC482" s="128"/>
      <c r="WD482" s="128"/>
      <c r="WE482" s="128"/>
      <c r="WF482" s="128"/>
      <c r="WG482" s="128"/>
      <c r="WH482" s="128"/>
      <c r="WI482" s="128"/>
      <c r="WJ482" s="128"/>
      <c r="WK482" s="128"/>
      <c r="WL482" s="128"/>
      <c r="WM482" s="128"/>
      <c r="WN482" s="128"/>
      <c r="WO482" s="128"/>
      <c r="WP482" s="128"/>
      <c r="WQ482" s="128"/>
      <c r="WR482" s="128"/>
      <c r="WS482" s="128"/>
      <c r="WT482" s="128"/>
      <c r="WU482" s="128"/>
      <c r="WV482" s="128"/>
      <c r="WW482" s="128"/>
      <c r="WX482" s="128"/>
      <c r="WY482" s="128"/>
      <c r="WZ482" s="128"/>
      <c r="XA482" s="128"/>
      <c r="XB482" s="128"/>
      <c r="XC482" s="128"/>
      <c r="XD482" s="128"/>
      <c r="XE482" s="128"/>
      <c r="XF482" s="128"/>
      <c r="XG482" s="128"/>
      <c r="XH482" s="128"/>
      <c r="XI482" s="128"/>
      <c r="XJ482" s="128"/>
      <c r="XK482" s="128"/>
      <c r="XL482" s="128"/>
      <c r="XM482" s="128"/>
      <c r="XN482" s="128"/>
      <c r="XO482" s="128"/>
      <c r="XP482" s="128"/>
      <c r="XQ482" s="128"/>
      <c r="XR482" s="128"/>
      <c r="XS482" s="128"/>
      <c r="XT482" s="128"/>
      <c r="XU482" s="128"/>
      <c r="XV482" s="128"/>
      <c r="XW482" s="128"/>
      <c r="XX482" s="128"/>
      <c r="XY482" s="128"/>
      <c r="XZ482" s="128"/>
      <c r="YA482" s="128"/>
      <c r="YB482" s="128"/>
      <c r="YC482" s="128"/>
      <c r="YD482" s="128"/>
      <c r="YE482" s="128"/>
      <c r="YF482" s="128"/>
      <c r="YG482" s="128"/>
      <c r="YH482" s="128"/>
      <c r="YI482" s="128"/>
      <c r="YJ482" s="128"/>
      <c r="YK482" s="128"/>
      <c r="YL482" s="128"/>
      <c r="YM482" s="128"/>
      <c r="YN482" s="128"/>
      <c r="YO482" s="128"/>
      <c r="YP482" s="128"/>
      <c r="YQ482" s="128"/>
      <c r="YR482" s="128"/>
      <c r="YS482" s="128"/>
      <c r="YT482" s="128"/>
      <c r="YU482" s="128"/>
      <c r="YV482" s="128"/>
      <c r="YW482" s="128"/>
      <c r="YX482" s="128"/>
      <c r="YY482" s="128"/>
      <c r="YZ482" s="128"/>
      <c r="ZA482" s="128"/>
      <c r="ZB482" s="128"/>
      <c r="ZC482" s="128"/>
      <c r="ZD482" s="128"/>
      <c r="ZE482" s="128"/>
      <c r="ZF482" s="128"/>
      <c r="ZG482" s="128"/>
      <c r="ZH482" s="128"/>
      <c r="ZI482" s="128"/>
      <c r="ZJ482" s="128"/>
      <c r="ZK482" s="128"/>
      <c r="ZL482" s="128"/>
      <c r="ZM482" s="128"/>
      <c r="ZN482" s="128"/>
      <c r="ZO482" s="128"/>
      <c r="ZP482" s="128"/>
      <c r="ZQ482" s="128"/>
      <c r="ZR482" s="128"/>
      <c r="ZS482" s="128"/>
      <c r="ZT482" s="128"/>
      <c r="ZU482" s="128"/>
      <c r="ZV482" s="128"/>
      <c r="ZW482" s="128"/>
      <c r="ZX482" s="128"/>
      <c r="ZY482" s="128"/>
      <c r="ZZ482" s="128"/>
      <c r="AAA482" s="128"/>
      <c r="AAB482" s="128"/>
      <c r="AAC482" s="128"/>
      <c r="AAD482" s="128"/>
      <c r="AAE482" s="128"/>
      <c r="AAF482" s="128"/>
      <c r="AAG482" s="128"/>
      <c r="AAH482" s="128"/>
      <c r="AAI482" s="128"/>
      <c r="AAJ482" s="128"/>
      <c r="AAK482" s="128"/>
      <c r="AAL482" s="128"/>
      <c r="AAM482" s="128"/>
      <c r="AAN482" s="128"/>
      <c r="AAO482" s="128"/>
      <c r="AAP482" s="128"/>
      <c r="AAQ482" s="128"/>
      <c r="AAR482" s="128"/>
      <c r="AAS482" s="128"/>
      <c r="AAT482" s="128"/>
      <c r="AAU482" s="128"/>
      <c r="AAV482" s="128"/>
      <c r="AAW482" s="128"/>
      <c r="AAX482" s="128"/>
      <c r="AAY482" s="128"/>
      <c r="AAZ482" s="128"/>
      <c r="ABA482" s="128"/>
      <c r="ABB482" s="128"/>
      <c r="ABC482" s="128"/>
      <c r="ABD482" s="128"/>
      <c r="ABE482" s="128"/>
      <c r="ABF482" s="128"/>
      <c r="ABG482" s="128"/>
      <c r="ABH482" s="128"/>
      <c r="ABI482" s="128"/>
      <c r="ABJ482" s="128"/>
      <c r="ABK482" s="128"/>
      <c r="ABL482" s="128"/>
      <c r="ABM482" s="128"/>
      <c r="ABN482" s="128"/>
      <c r="ABO482" s="128"/>
      <c r="ABP482" s="128"/>
      <c r="ABQ482" s="128"/>
      <c r="ABR482" s="128"/>
      <c r="ABS482" s="128"/>
      <c r="ABT482" s="128"/>
      <c r="ABU482" s="128"/>
      <c r="ABV482" s="128"/>
      <c r="ABW482" s="128"/>
      <c r="ABX482" s="128"/>
      <c r="ABY482" s="128"/>
      <c r="ABZ482" s="128"/>
      <c r="ACA482" s="128"/>
      <c r="ACB482" s="128"/>
      <c r="ACC482" s="128"/>
      <c r="ACD482" s="128"/>
      <c r="ACE482" s="128"/>
      <c r="ACF482" s="128"/>
      <c r="ACG482" s="128"/>
      <c r="ACH482" s="128"/>
      <c r="ACI482" s="128"/>
      <c r="ACJ482" s="128"/>
      <c r="ACK482" s="128"/>
      <c r="ACL482" s="128"/>
      <c r="ACM482" s="128"/>
      <c r="ACN482" s="128"/>
      <c r="ACO482" s="128"/>
      <c r="ACP482" s="128"/>
      <c r="ACQ482" s="128"/>
      <c r="ACR482" s="128"/>
      <c r="ACS482" s="128"/>
      <c r="ACT482" s="128"/>
      <c r="ACU482" s="128"/>
      <c r="ACV482" s="128"/>
      <c r="ACW482" s="128"/>
      <c r="ACX482" s="128"/>
      <c r="ACY482" s="128"/>
      <c r="ACZ482" s="128"/>
      <c r="ADA482" s="128"/>
      <c r="ADB482" s="128"/>
      <c r="ADC482" s="128"/>
      <c r="ADD482" s="128"/>
      <c r="ADE482" s="128"/>
      <c r="ADF482" s="128"/>
      <c r="ADG482" s="128"/>
      <c r="ADH482" s="128"/>
      <c r="ADI482" s="128"/>
      <c r="ADJ482" s="128"/>
      <c r="ADK482" s="128"/>
      <c r="ADL482" s="128"/>
      <c r="ADM482" s="128"/>
      <c r="ADN482" s="128"/>
      <c r="ADO482" s="128"/>
      <c r="ADP482" s="128"/>
      <c r="ADQ482" s="128"/>
      <c r="ADR482" s="128"/>
      <c r="ADS482" s="128"/>
      <c r="ADT482" s="128"/>
      <c r="ADU482" s="128"/>
      <c r="ADV482" s="128"/>
      <c r="ADW482" s="128"/>
      <c r="ADX482" s="128"/>
      <c r="ADY482" s="128"/>
      <c r="ADZ482" s="128"/>
      <c r="AEA482" s="128"/>
      <c r="AEB482" s="128"/>
      <c r="AEC482" s="128"/>
      <c r="AED482" s="128"/>
      <c r="AEE482" s="128"/>
      <c r="AEF482" s="128"/>
      <c r="AEG482" s="128"/>
      <c r="AEH482" s="128"/>
      <c r="AEI482" s="128"/>
      <c r="AEJ482" s="128"/>
      <c r="AEK482" s="128"/>
      <c r="AEL482" s="128"/>
      <c r="AEM482" s="128"/>
      <c r="AEN482" s="128"/>
      <c r="AEO482" s="128"/>
      <c r="AEP482" s="128"/>
      <c r="AEQ482" s="128"/>
      <c r="AER482" s="128"/>
      <c r="AES482" s="128"/>
      <c r="AET482" s="128"/>
      <c r="AEU482" s="128"/>
      <c r="AEV482" s="128"/>
      <c r="AEW482" s="128"/>
      <c r="AEX482" s="128"/>
      <c r="AEY482" s="128"/>
      <c r="AEZ482" s="128"/>
      <c r="AFA482" s="128"/>
      <c r="AFB482" s="128"/>
      <c r="AFC482" s="128"/>
      <c r="AFD482" s="128"/>
      <c r="AFE482" s="128"/>
      <c r="AFF482" s="128"/>
      <c r="AFG482" s="128"/>
      <c r="AFH482" s="128"/>
      <c r="AFI482" s="128"/>
      <c r="AFJ482" s="128"/>
      <c r="AFK482" s="128"/>
      <c r="AFL482" s="128"/>
      <c r="AFM482" s="128"/>
      <c r="AFN482" s="128"/>
      <c r="AFO482" s="128"/>
      <c r="AFP482" s="128"/>
      <c r="AFQ482" s="128"/>
      <c r="AFR482" s="128"/>
      <c r="AFS482" s="128"/>
      <c r="AFT482" s="128"/>
      <c r="AFU482" s="128"/>
      <c r="AFV482" s="128"/>
      <c r="AFW482" s="128"/>
      <c r="AFX482" s="128"/>
      <c r="AFY482" s="128"/>
      <c r="AFZ482" s="128"/>
      <c r="AGA482" s="128"/>
      <c r="AGB482" s="128"/>
      <c r="AGC482" s="128"/>
      <c r="AGD482" s="128"/>
      <c r="AGE482" s="128"/>
      <c r="AGF482" s="128"/>
      <c r="AGG482" s="128"/>
      <c r="AGH482" s="128"/>
      <c r="AGI482" s="128"/>
      <c r="AGJ482" s="128"/>
      <c r="AGK482" s="128"/>
      <c r="AGL482" s="128"/>
      <c r="AGM482" s="128"/>
      <c r="AGN482" s="128"/>
      <c r="AGO482" s="128"/>
      <c r="AGP482" s="128"/>
      <c r="AGQ482" s="128"/>
      <c r="AGR482" s="128"/>
      <c r="AGS482" s="128"/>
      <c r="AGT482" s="128"/>
      <c r="AGU482" s="128"/>
      <c r="AGV482" s="128"/>
      <c r="AGW482" s="128"/>
      <c r="AGX482" s="128"/>
      <c r="AGY482" s="128"/>
      <c r="AGZ482" s="128"/>
      <c r="AHA482" s="128"/>
      <c r="AHB482" s="128"/>
      <c r="AHC482" s="128"/>
      <c r="AHD482" s="128"/>
      <c r="AHE482" s="128"/>
      <c r="AHF482" s="128"/>
      <c r="AHG482" s="128"/>
      <c r="AHH482" s="128"/>
      <c r="AHI482" s="128"/>
      <c r="AHJ482" s="128"/>
      <c r="AHK482" s="128"/>
      <c r="AHL482" s="128"/>
      <c r="AHM482" s="128"/>
      <c r="AHN482" s="128"/>
      <c r="AHO482" s="128"/>
      <c r="AHP482" s="128"/>
      <c r="AHQ482" s="128"/>
      <c r="AHR482" s="128"/>
      <c r="AHS482" s="128"/>
      <c r="AHT482" s="128"/>
      <c r="AHU482" s="128"/>
      <c r="AHV482" s="128"/>
      <c r="AHW482" s="128"/>
      <c r="AHX482" s="128"/>
      <c r="AHY482" s="128"/>
      <c r="AHZ482" s="128"/>
      <c r="AIA482" s="128"/>
      <c r="AIB482" s="128"/>
      <c r="AIC482" s="128"/>
      <c r="AID482" s="128"/>
      <c r="AIE482" s="128"/>
      <c r="AIF482" s="128"/>
      <c r="AIG482" s="128"/>
      <c r="AIH482" s="128"/>
      <c r="AII482" s="128"/>
      <c r="AIJ482" s="128"/>
      <c r="AIK482" s="128"/>
      <c r="AIL482" s="128"/>
      <c r="AIM482" s="128"/>
      <c r="AIN482" s="128"/>
      <c r="AIO482" s="128"/>
      <c r="AIP482" s="128"/>
      <c r="AIQ482" s="128"/>
      <c r="AIR482" s="128"/>
      <c r="AIS482" s="128"/>
      <c r="AIT482" s="128"/>
      <c r="AIU482" s="128"/>
      <c r="AIV482" s="128"/>
      <c r="AIW482" s="128"/>
      <c r="AIX482" s="128"/>
      <c r="AIY482" s="128"/>
      <c r="AIZ482" s="128"/>
      <c r="AJA482" s="128"/>
      <c r="AJB482" s="128"/>
      <c r="AJC482" s="128"/>
      <c r="AJD482" s="128"/>
      <c r="AJE482" s="128"/>
      <c r="AJF482" s="128"/>
      <c r="AJG482" s="128"/>
      <c r="AJH482" s="128"/>
      <c r="AJI482" s="128"/>
      <c r="AJJ482" s="128"/>
      <c r="AJK482" s="128"/>
      <c r="AJL482" s="128"/>
      <c r="AJM482" s="128"/>
      <c r="AJN482" s="128"/>
      <c r="AJO482" s="128"/>
      <c r="AJP482" s="128"/>
      <c r="AJQ482" s="128"/>
      <c r="AJR482" s="128"/>
      <c r="AJS482" s="128"/>
      <c r="AJT482" s="128"/>
      <c r="AJU482" s="128"/>
      <c r="AJV482" s="128"/>
      <c r="AJW482" s="128"/>
      <c r="AJX482" s="128"/>
      <c r="AJY482" s="128"/>
      <c r="AJZ482" s="128"/>
      <c r="AKA482" s="128"/>
      <c r="AKB482" s="128"/>
      <c r="AKC482" s="128"/>
      <c r="AKD482" s="128"/>
      <c r="AKE482" s="128"/>
      <c r="AKF482" s="128"/>
      <c r="AKG482" s="128"/>
      <c r="AKH482" s="128"/>
      <c r="AKI482" s="128"/>
      <c r="AKJ482" s="128"/>
      <c r="AKK482" s="128"/>
      <c r="AKL482" s="128"/>
      <c r="AKM482" s="128"/>
      <c r="AKN482" s="128"/>
      <c r="AKO482" s="128"/>
      <c r="AKP482" s="128"/>
      <c r="AKQ482" s="128"/>
      <c r="AKR482" s="128"/>
      <c r="AKS482" s="128"/>
      <c r="AKT482" s="128"/>
      <c r="AKU482" s="128"/>
      <c r="AKV482" s="128"/>
      <c r="AKW482" s="128"/>
      <c r="AKX482" s="128"/>
      <c r="AKY482" s="128"/>
      <c r="AKZ482" s="128"/>
      <c r="ALA482" s="128"/>
      <c r="ALB482" s="128"/>
      <c r="ALC482" s="128"/>
      <c r="ALD482" s="128"/>
      <c r="ALE482" s="128"/>
      <c r="ALF482" s="128"/>
      <c r="ALG482" s="128"/>
      <c r="ALH482" s="128"/>
      <c r="ALI482" s="128"/>
      <c r="ALJ482" s="128"/>
      <c r="ALK482" s="128"/>
      <c r="ALL482" s="128"/>
      <c r="ALM482" s="128"/>
      <c r="ALN482" s="128"/>
      <c r="ALO482" s="128"/>
      <c r="ALP482" s="128"/>
      <c r="ALQ482" s="128"/>
      <c r="ALR482" s="128"/>
      <c r="ALS482" s="128"/>
      <c r="ALT482" s="128"/>
      <c r="ALU482" s="128"/>
      <c r="ALV482" s="128"/>
      <c r="ALW482" s="128"/>
      <c r="ALX482" s="128"/>
      <c r="ALY482" s="128"/>
      <c r="ALZ482" s="128"/>
      <c r="AMA482" s="128"/>
      <c r="AMB482" s="128"/>
      <c r="AMC482" s="128"/>
      <c r="AMD482" s="128"/>
      <c r="AME482" s="128"/>
      <c r="AMF482" s="128"/>
      <c r="AMG482" s="128"/>
      <c r="AMH482" s="128"/>
    </row>
    <row r="483" spans="1:1022" ht="15" customHeight="1" x14ac:dyDescent="0.3">
      <c r="A483" s="130" t="s">
        <v>19</v>
      </c>
      <c r="B483" s="157" t="s">
        <v>45</v>
      </c>
      <c r="C483" s="157"/>
      <c r="D483" s="176"/>
      <c r="E483" s="173"/>
      <c r="F483" s="177"/>
      <c r="G483" s="177"/>
      <c r="H483" s="176"/>
      <c r="I483" s="176"/>
      <c r="J483" s="178"/>
      <c r="K483" s="178"/>
      <c r="L483" s="178"/>
      <c r="M483" s="178"/>
      <c r="N483" s="178"/>
      <c r="O483" s="17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  <c r="AV483" s="128"/>
      <c r="AW483" s="128"/>
      <c r="AX483" s="128"/>
      <c r="AY483" s="128"/>
      <c r="AZ483" s="128"/>
      <c r="BA483" s="128"/>
      <c r="BB483" s="128"/>
      <c r="BC483" s="128"/>
      <c r="BD483" s="128"/>
      <c r="BE483" s="128"/>
      <c r="BF483" s="128"/>
      <c r="BG483" s="128"/>
      <c r="BH483" s="128"/>
      <c r="BI483" s="128"/>
      <c r="BJ483" s="128"/>
      <c r="BK483" s="128"/>
      <c r="BL483" s="128"/>
      <c r="BM483" s="128"/>
      <c r="BN483" s="128"/>
      <c r="BO483" s="128"/>
      <c r="BP483" s="128"/>
      <c r="BQ483" s="128"/>
      <c r="BR483" s="128"/>
      <c r="BS483" s="128"/>
      <c r="BT483" s="128"/>
      <c r="BU483" s="128"/>
      <c r="BV483" s="128"/>
      <c r="BW483" s="128"/>
      <c r="BX483" s="128"/>
      <c r="BY483" s="128"/>
      <c r="BZ483" s="128"/>
      <c r="CA483" s="128"/>
      <c r="CB483" s="128"/>
      <c r="CC483" s="128"/>
      <c r="CD483" s="128"/>
      <c r="CE483" s="128"/>
      <c r="CF483" s="128"/>
      <c r="CG483" s="128"/>
      <c r="CH483" s="128"/>
      <c r="CI483" s="128"/>
      <c r="CJ483" s="128"/>
      <c r="CK483" s="128"/>
      <c r="CL483" s="128"/>
      <c r="CM483" s="128"/>
      <c r="CN483" s="128"/>
      <c r="CO483" s="128"/>
      <c r="CP483" s="128"/>
      <c r="CQ483" s="128"/>
      <c r="CR483" s="128"/>
      <c r="CS483" s="128"/>
      <c r="CT483" s="128"/>
      <c r="CU483" s="128"/>
      <c r="CV483" s="128"/>
      <c r="CW483" s="128"/>
      <c r="CX483" s="128"/>
      <c r="CY483" s="128"/>
      <c r="CZ483" s="128"/>
      <c r="DA483" s="128"/>
      <c r="DB483" s="128"/>
      <c r="DC483" s="128"/>
      <c r="DD483" s="128"/>
      <c r="DE483" s="128"/>
      <c r="DF483" s="128"/>
      <c r="DG483" s="128"/>
      <c r="DH483" s="128"/>
      <c r="DI483" s="128"/>
      <c r="DJ483" s="128"/>
      <c r="DK483" s="128"/>
      <c r="DL483" s="128"/>
      <c r="DM483" s="128"/>
      <c r="DN483" s="128"/>
      <c r="DO483" s="128"/>
      <c r="DP483" s="128"/>
      <c r="DQ483" s="128"/>
      <c r="DR483" s="128"/>
      <c r="DS483" s="128"/>
      <c r="DT483" s="128"/>
      <c r="DU483" s="128"/>
      <c r="DV483" s="128"/>
      <c r="DW483" s="128"/>
      <c r="DX483" s="128"/>
      <c r="DY483" s="128"/>
      <c r="DZ483" s="128"/>
      <c r="EA483" s="128"/>
      <c r="EB483" s="128"/>
      <c r="EC483" s="128"/>
      <c r="ED483" s="128"/>
      <c r="EE483" s="128"/>
      <c r="EF483" s="128"/>
      <c r="EG483" s="128"/>
      <c r="EH483" s="128"/>
      <c r="EI483" s="128"/>
      <c r="EJ483" s="128"/>
      <c r="EK483" s="128"/>
      <c r="EL483" s="128"/>
      <c r="EM483" s="128"/>
      <c r="EN483" s="128"/>
      <c r="EO483" s="128"/>
      <c r="EP483" s="128"/>
      <c r="EQ483" s="128"/>
      <c r="ER483" s="128"/>
      <c r="ES483" s="128"/>
      <c r="ET483" s="128"/>
      <c r="EU483" s="128"/>
      <c r="EV483" s="128"/>
      <c r="EW483" s="128"/>
      <c r="EX483" s="128"/>
      <c r="EY483" s="128"/>
      <c r="EZ483" s="128"/>
      <c r="FA483" s="128"/>
      <c r="FB483" s="128"/>
      <c r="FC483" s="128"/>
      <c r="FD483" s="128"/>
      <c r="FE483" s="128"/>
      <c r="FF483" s="128"/>
      <c r="FG483" s="128"/>
      <c r="FH483" s="128"/>
      <c r="FI483" s="128"/>
      <c r="FJ483" s="128"/>
      <c r="FK483" s="128"/>
      <c r="FL483" s="128"/>
      <c r="FM483" s="128"/>
      <c r="FN483" s="128"/>
      <c r="FO483" s="128"/>
      <c r="FP483" s="128"/>
      <c r="FQ483" s="128"/>
      <c r="FR483" s="128"/>
      <c r="FS483" s="128"/>
      <c r="FT483" s="128"/>
      <c r="FU483" s="128"/>
      <c r="FV483" s="128"/>
      <c r="FW483" s="128"/>
      <c r="FX483" s="128"/>
      <c r="FY483" s="128"/>
      <c r="FZ483" s="128"/>
      <c r="GA483" s="128"/>
      <c r="GB483" s="128"/>
      <c r="GC483" s="128"/>
      <c r="GD483" s="128"/>
      <c r="GE483" s="128"/>
      <c r="GF483" s="128"/>
      <c r="GG483" s="128"/>
      <c r="GH483" s="128"/>
      <c r="GI483" s="128"/>
      <c r="GJ483" s="128"/>
      <c r="GK483" s="128"/>
      <c r="GL483" s="128"/>
      <c r="GM483" s="128"/>
      <c r="GN483" s="128"/>
      <c r="GO483" s="128"/>
      <c r="GP483" s="128"/>
      <c r="GQ483" s="128"/>
      <c r="GR483" s="128"/>
      <c r="GS483" s="128"/>
      <c r="GT483" s="128"/>
      <c r="GU483" s="128"/>
      <c r="GV483" s="128"/>
      <c r="GW483" s="128"/>
      <c r="GX483" s="128"/>
      <c r="GY483" s="128"/>
      <c r="GZ483" s="128"/>
      <c r="HA483" s="128"/>
      <c r="HB483" s="128"/>
      <c r="HC483" s="128"/>
      <c r="HD483" s="128"/>
      <c r="HE483" s="128"/>
      <c r="HF483" s="128"/>
      <c r="HG483" s="128"/>
      <c r="HH483" s="128"/>
      <c r="HI483" s="128"/>
      <c r="HJ483" s="128"/>
      <c r="HK483" s="128"/>
      <c r="HL483" s="128"/>
      <c r="HM483" s="128"/>
      <c r="HN483" s="128"/>
      <c r="HO483" s="128"/>
      <c r="HP483" s="128"/>
      <c r="HQ483" s="128"/>
      <c r="HR483" s="128"/>
      <c r="HS483" s="128"/>
      <c r="HT483" s="128"/>
      <c r="HU483" s="128"/>
      <c r="HV483" s="128"/>
      <c r="HW483" s="128"/>
      <c r="HX483" s="128"/>
      <c r="HY483" s="128"/>
      <c r="HZ483" s="128"/>
      <c r="IA483" s="128"/>
      <c r="IB483" s="128"/>
      <c r="IC483" s="128"/>
      <c r="ID483" s="128"/>
      <c r="IE483" s="128"/>
      <c r="IF483" s="128"/>
      <c r="IG483" s="128"/>
      <c r="IH483" s="128"/>
      <c r="II483" s="128"/>
      <c r="IJ483" s="128"/>
      <c r="IK483" s="128"/>
      <c r="IL483" s="128"/>
      <c r="IM483" s="128"/>
      <c r="IN483" s="128"/>
      <c r="IO483" s="128"/>
      <c r="IP483" s="128"/>
      <c r="IQ483" s="128"/>
      <c r="IR483" s="128"/>
      <c r="IS483" s="128"/>
      <c r="IT483" s="128"/>
      <c r="IU483" s="128"/>
      <c r="IV483" s="128"/>
      <c r="IW483" s="128"/>
      <c r="IX483" s="128"/>
      <c r="IY483" s="128"/>
      <c r="IZ483" s="128"/>
      <c r="JA483" s="128"/>
      <c r="JB483" s="128"/>
      <c r="JC483" s="128"/>
      <c r="JD483" s="128"/>
      <c r="JE483" s="128"/>
      <c r="JF483" s="128"/>
      <c r="JG483" s="128"/>
      <c r="JH483" s="128"/>
      <c r="JI483" s="128"/>
      <c r="JJ483" s="128"/>
      <c r="JK483" s="128"/>
      <c r="JL483" s="128"/>
      <c r="JM483" s="128"/>
      <c r="JN483" s="128"/>
      <c r="JO483" s="128"/>
      <c r="JP483" s="128"/>
      <c r="JQ483" s="128"/>
      <c r="JR483" s="128"/>
      <c r="JS483" s="128"/>
      <c r="JT483" s="128"/>
      <c r="JU483" s="128"/>
      <c r="JV483" s="128"/>
      <c r="JW483" s="128"/>
      <c r="JX483" s="128"/>
      <c r="JY483" s="128"/>
      <c r="JZ483" s="128"/>
      <c r="KA483" s="128"/>
      <c r="KB483" s="128"/>
      <c r="KC483" s="128"/>
      <c r="KD483" s="128"/>
      <c r="KE483" s="128"/>
      <c r="KF483" s="128"/>
      <c r="KG483" s="128"/>
      <c r="KH483" s="128"/>
      <c r="KI483" s="128"/>
      <c r="KJ483" s="128"/>
      <c r="KK483" s="128"/>
      <c r="KL483" s="128"/>
      <c r="KM483" s="128"/>
      <c r="KN483" s="128"/>
      <c r="KO483" s="128"/>
      <c r="KP483" s="128"/>
      <c r="KQ483" s="128"/>
      <c r="KR483" s="128"/>
      <c r="KS483" s="128"/>
      <c r="KT483" s="128"/>
      <c r="KU483" s="128"/>
      <c r="KV483" s="128"/>
      <c r="KW483" s="128"/>
      <c r="KX483" s="128"/>
      <c r="KY483" s="128"/>
      <c r="KZ483" s="128"/>
      <c r="LA483" s="128"/>
      <c r="LB483" s="128"/>
      <c r="LC483" s="128"/>
      <c r="LD483" s="128"/>
      <c r="LE483" s="128"/>
      <c r="LF483" s="128"/>
      <c r="LG483" s="128"/>
      <c r="LH483" s="128"/>
      <c r="LI483" s="128"/>
      <c r="LJ483" s="128"/>
      <c r="LK483" s="128"/>
      <c r="LL483" s="128"/>
      <c r="LM483" s="128"/>
      <c r="LN483" s="128"/>
      <c r="LO483" s="128"/>
      <c r="LP483" s="128"/>
      <c r="LQ483" s="128"/>
      <c r="LR483" s="128"/>
      <c r="LS483" s="128"/>
      <c r="LT483" s="128"/>
      <c r="LU483" s="128"/>
      <c r="LV483" s="128"/>
      <c r="LW483" s="128"/>
      <c r="LX483" s="128"/>
      <c r="LY483" s="128"/>
      <c r="LZ483" s="128"/>
      <c r="MA483" s="128"/>
      <c r="MB483" s="128"/>
      <c r="MC483" s="128"/>
      <c r="MD483" s="128"/>
      <c r="ME483" s="128"/>
      <c r="MF483" s="128"/>
      <c r="MG483" s="128"/>
      <c r="MH483" s="128"/>
      <c r="MI483" s="128"/>
      <c r="MJ483" s="128"/>
      <c r="MK483" s="128"/>
      <c r="ML483" s="128"/>
      <c r="MM483" s="128"/>
      <c r="MN483" s="128"/>
      <c r="MO483" s="128"/>
      <c r="MP483" s="128"/>
      <c r="MQ483" s="128"/>
      <c r="MR483" s="128"/>
      <c r="MS483" s="128"/>
      <c r="MT483" s="128"/>
      <c r="MU483" s="128"/>
      <c r="MV483" s="128"/>
      <c r="MW483" s="128"/>
      <c r="MX483" s="128"/>
      <c r="MY483" s="128"/>
      <c r="MZ483" s="128"/>
      <c r="NA483" s="128"/>
      <c r="NB483" s="128"/>
      <c r="NC483" s="128"/>
      <c r="ND483" s="128"/>
      <c r="NE483" s="128"/>
      <c r="NF483" s="128"/>
      <c r="NG483" s="128"/>
      <c r="NH483" s="128"/>
      <c r="NI483" s="128"/>
      <c r="NJ483" s="128"/>
      <c r="NK483" s="128"/>
      <c r="NL483" s="128"/>
      <c r="NM483" s="128"/>
      <c r="NN483" s="128"/>
      <c r="NO483" s="128"/>
      <c r="NP483" s="128"/>
      <c r="NQ483" s="128"/>
      <c r="NR483" s="128"/>
      <c r="NS483" s="128"/>
      <c r="NT483" s="128"/>
      <c r="NU483" s="128"/>
      <c r="NV483" s="128"/>
      <c r="NW483" s="128"/>
      <c r="NX483" s="128"/>
      <c r="NY483" s="128"/>
      <c r="NZ483" s="128"/>
      <c r="OA483" s="128"/>
      <c r="OB483" s="128"/>
      <c r="OC483" s="128"/>
      <c r="OD483" s="128"/>
      <c r="OE483" s="128"/>
      <c r="OF483" s="128"/>
      <c r="OG483" s="128"/>
      <c r="OH483" s="128"/>
      <c r="OI483" s="128"/>
      <c r="OJ483" s="128"/>
      <c r="OK483" s="128"/>
      <c r="OL483" s="128"/>
      <c r="OM483" s="128"/>
      <c r="ON483" s="128"/>
      <c r="OO483" s="128"/>
      <c r="OP483" s="128"/>
      <c r="OQ483" s="128"/>
      <c r="OR483" s="128"/>
      <c r="OS483" s="128"/>
      <c r="OT483" s="128"/>
      <c r="OU483" s="128"/>
      <c r="OV483" s="128"/>
      <c r="OW483" s="128"/>
      <c r="OX483" s="128"/>
      <c r="OY483" s="128"/>
      <c r="OZ483" s="128"/>
      <c r="PA483" s="128"/>
      <c r="PB483" s="128"/>
      <c r="PC483" s="128"/>
      <c r="PD483" s="128"/>
      <c r="PE483" s="128"/>
      <c r="PF483" s="128"/>
      <c r="PG483" s="128"/>
      <c r="PH483" s="128"/>
      <c r="PI483" s="128"/>
      <c r="PJ483" s="128"/>
      <c r="PK483" s="128"/>
      <c r="PL483" s="128"/>
      <c r="PM483" s="128"/>
      <c r="PN483" s="128"/>
      <c r="PO483" s="128"/>
      <c r="PP483" s="128"/>
      <c r="PQ483" s="128"/>
      <c r="PR483" s="128"/>
      <c r="PS483" s="128"/>
      <c r="PT483" s="128"/>
      <c r="PU483" s="128"/>
      <c r="PV483" s="128"/>
      <c r="PW483" s="128"/>
      <c r="PX483" s="128"/>
      <c r="PY483" s="128"/>
      <c r="PZ483" s="128"/>
      <c r="QA483" s="128"/>
      <c r="QB483" s="128"/>
      <c r="QC483" s="128"/>
      <c r="QD483" s="128"/>
      <c r="QE483" s="128"/>
      <c r="QF483" s="128"/>
      <c r="QG483" s="128"/>
      <c r="QH483" s="128"/>
      <c r="QI483" s="128"/>
      <c r="QJ483" s="128"/>
      <c r="QK483" s="128"/>
      <c r="QL483" s="128"/>
      <c r="QM483" s="128"/>
      <c r="QN483" s="128"/>
      <c r="QO483" s="128"/>
      <c r="QP483" s="128"/>
      <c r="QQ483" s="128"/>
      <c r="QR483" s="128"/>
      <c r="QS483" s="128"/>
      <c r="QT483" s="128"/>
      <c r="QU483" s="128"/>
      <c r="QV483" s="128"/>
      <c r="QW483" s="128"/>
      <c r="QX483" s="128"/>
      <c r="QY483" s="128"/>
      <c r="QZ483" s="128"/>
      <c r="RA483" s="128"/>
      <c r="RB483" s="128"/>
      <c r="RC483" s="128"/>
      <c r="RD483" s="128"/>
      <c r="RE483" s="128"/>
      <c r="RF483" s="128"/>
      <c r="RG483" s="128"/>
      <c r="RH483" s="128"/>
      <c r="RI483" s="128"/>
      <c r="RJ483" s="128"/>
      <c r="RK483" s="128"/>
      <c r="RL483" s="128"/>
      <c r="RM483" s="128"/>
      <c r="RN483" s="128"/>
      <c r="RO483" s="128"/>
      <c r="RP483" s="128"/>
      <c r="RQ483" s="128"/>
      <c r="RR483" s="128"/>
      <c r="RS483" s="128"/>
      <c r="RT483" s="128"/>
      <c r="RU483" s="128"/>
      <c r="RV483" s="128"/>
      <c r="RW483" s="128"/>
      <c r="RX483" s="128"/>
      <c r="RY483" s="128"/>
      <c r="RZ483" s="128"/>
      <c r="SA483" s="128"/>
      <c r="SB483" s="128"/>
      <c r="SC483" s="128"/>
      <c r="SD483" s="128"/>
      <c r="SE483" s="128"/>
      <c r="SF483" s="128"/>
      <c r="SG483" s="128"/>
      <c r="SH483" s="128"/>
      <c r="SI483" s="128"/>
      <c r="SJ483" s="128"/>
      <c r="SK483" s="128"/>
      <c r="SL483" s="128"/>
      <c r="SM483" s="128"/>
      <c r="SN483" s="128"/>
      <c r="SO483" s="128"/>
      <c r="SP483" s="128"/>
      <c r="SQ483" s="128"/>
      <c r="SR483" s="128"/>
      <c r="SS483" s="128"/>
      <c r="ST483" s="128"/>
      <c r="SU483" s="128"/>
      <c r="SV483" s="128"/>
      <c r="SW483" s="128"/>
      <c r="SX483" s="128"/>
      <c r="SY483" s="128"/>
      <c r="SZ483" s="128"/>
      <c r="TA483" s="128"/>
      <c r="TB483" s="128"/>
      <c r="TC483" s="128"/>
      <c r="TD483" s="128"/>
      <c r="TE483" s="128"/>
      <c r="TF483" s="128"/>
      <c r="TG483" s="128"/>
      <c r="TH483" s="128"/>
      <c r="TI483" s="128"/>
      <c r="TJ483" s="128"/>
      <c r="TK483" s="128"/>
      <c r="TL483" s="128"/>
      <c r="TM483" s="128"/>
      <c r="TN483" s="128"/>
      <c r="TO483" s="128"/>
      <c r="TP483" s="128"/>
      <c r="TQ483" s="128"/>
      <c r="TR483" s="128"/>
      <c r="TS483" s="128"/>
      <c r="TT483" s="128"/>
      <c r="TU483" s="128"/>
      <c r="TV483" s="128"/>
      <c r="TW483" s="128"/>
      <c r="TX483" s="128"/>
      <c r="TY483" s="128"/>
      <c r="TZ483" s="128"/>
      <c r="UA483" s="128"/>
      <c r="UB483" s="128"/>
      <c r="UC483" s="128"/>
      <c r="UD483" s="128"/>
      <c r="UE483" s="128"/>
      <c r="UF483" s="128"/>
      <c r="UG483" s="128"/>
      <c r="UH483" s="128"/>
      <c r="UI483" s="128"/>
      <c r="UJ483" s="128"/>
      <c r="UK483" s="128"/>
      <c r="UL483" s="128"/>
      <c r="UM483" s="128"/>
      <c r="UN483" s="128"/>
      <c r="UO483" s="128"/>
      <c r="UP483" s="128"/>
      <c r="UQ483" s="128"/>
      <c r="UR483" s="128"/>
      <c r="US483" s="128"/>
      <c r="UT483" s="128"/>
      <c r="UU483" s="128"/>
      <c r="UV483" s="128"/>
      <c r="UW483" s="128"/>
      <c r="UX483" s="128"/>
      <c r="UY483" s="128"/>
      <c r="UZ483" s="128"/>
      <c r="VA483" s="128"/>
      <c r="VB483" s="128"/>
      <c r="VC483" s="128"/>
      <c r="VD483" s="128"/>
      <c r="VE483" s="128"/>
      <c r="VF483" s="128"/>
      <c r="VG483" s="128"/>
      <c r="VH483" s="128"/>
      <c r="VI483" s="128"/>
      <c r="VJ483" s="128"/>
      <c r="VK483" s="128"/>
      <c r="VL483" s="128"/>
      <c r="VM483" s="128"/>
      <c r="VN483" s="128"/>
      <c r="VO483" s="128"/>
      <c r="VP483" s="128"/>
      <c r="VQ483" s="128"/>
      <c r="VR483" s="128"/>
      <c r="VS483" s="128"/>
      <c r="VT483" s="128"/>
      <c r="VU483" s="128"/>
      <c r="VV483" s="128"/>
      <c r="VW483" s="128"/>
      <c r="VX483" s="128"/>
      <c r="VY483" s="128"/>
      <c r="VZ483" s="128"/>
      <c r="WA483" s="128"/>
      <c r="WB483" s="128"/>
      <c r="WC483" s="128"/>
      <c r="WD483" s="128"/>
      <c r="WE483" s="128"/>
      <c r="WF483" s="128"/>
      <c r="WG483" s="128"/>
      <c r="WH483" s="128"/>
      <c r="WI483" s="128"/>
      <c r="WJ483" s="128"/>
      <c r="WK483" s="128"/>
      <c r="WL483" s="128"/>
      <c r="WM483" s="128"/>
      <c r="WN483" s="128"/>
      <c r="WO483" s="128"/>
      <c r="WP483" s="128"/>
      <c r="WQ483" s="128"/>
      <c r="WR483" s="128"/>
      <c r="WS483" s="128"/>
      <c r="WT483" s="128"/>
      <c r="WU483" s="128"/>
      <c r="WV483" s="128"/>
      <c r="WW483" s="128"/>
      <c r="WX483" s="128"/>
      <c r="WY483" s="128"/>
      <c r="WZ483" s="128"/>
      <c r="XA483" s="128"/>
      <c r="XB483" s="128"/>
      <c r="XC483" s="128"/>
      <c r="XD483" s="128"/>
      <c r="XE483" s="128"/>
      <c r="XF483" s="128"/>
      <c r="XG483" s="128"/>
      <c r="XH483" s="128"/>
      <c r="XI483" s="128"/>
      <c r="XJ483" s="128"/>
      <c r="XK483" s="128"/>
      <c r="XL483" s="128"/>
      <c r="XM483" s="128"/>
      <c r="XN483" s="128"/>
      <c r="XO483" s="128"/>
      <c r="XP483" s="128"/>
      <c r="XQ483" s="128"/>
      <c r="XR483" s="128"/>
      <c r="XS483" s="128"/>
      <c r="XT483" s="128"/>
      <c r="XU483" s="128"/>
      <c r="XV483" s="128"/>
      <c r="XW483" s="128"/>
      <c r="XX483" s="128"/>
      <c r="XY483" s="128"/>
      <c r="XZ483" s="128"/>
      <c r="YA483" s="128"/>
      <c r="YB483" s="128"/>
      <c r="YC483" s="128"/>
      <c r="YD483" s="128"/>
      <c r="YE483" s="128"/>
      <c r="YF483" s="128"/>
      <c r="YG483" s="128"/>
      <c r="YH483" s="128"/>
      <c r="YI483" s="128"/>
      <c r="YJ483" s="128"/>
      <c r="YK483" s="128"/>
      <c r="YL483" s="128"/>
      <c r="YM483" s="128"/>
      <c r="YN483" s="128"/>
      <c r="YO483" s="128"/>
      <c r="YP483" s="128"/>
      <c r="YQ483" s="128"/>
      <c r="YR483" s="128"/>
      <c r="YS483" s="128"/>
      <c r="YT483" s="128"/>
      <c r="YU483" s="128"/>
      <c r="YV483" s="128"/>
      <c r="YW483" s="128"/>
      <c r="YX483" s="128"/>
      <c r="YY483" s="128"/>
      <c r="YZ483" s="128"/>
      <c r="ZA483" s="128"/>
      <c r="ZB483" s="128"/>
      <c r="ZC483" s="128"/>
      <c r="ZD483" s="128"/>
      <c r="ZE483" s="128"/>
      <c r="ZF483" s="128"/>
      <c r="ZG483" s="128"/>
      <c r="ZH483" s="128"/>
      <c r="ZI483" s="128"/>
      <c r="ZJ483" s="128"/>
      <c r="ZK483" s="128"/>
      <c r="ZL483" s="128"/>
      <c r="ZM483" s="128"/>
      <c r="ZN483" s="128"/>
      <c r="ZO483" s="128"/>
      <c r="ZP483" s="128"/>
      <c r="ZQ483" s="128"/>
      <c r="ZR483" s="128"/>
      <c r="ZS483" s="128"/>
      <c r="ZT483" s="128"/>
      <c r="ZU483" s="128"/>
      <c r="ZV483" s="128"/>
      <c r="ZW483" s="128"/>
      <c r="ZX483" s="128"/>
      <c r="ZY483" s="128"/>
      <c r="ZZ483" s="128"/>
      <c r="AAA483" s="128"/>
      <c r="AAB483" s="128"/>
      <c r="AAC483" s="128"/>
      <c r="AAD483" s="128"/>
      <c r="AAE483" s="128"/>
      <c r="AAF483" s="128"/>
      <c r="AAG483" s="128"/>
      <c r="AAH483" s="128"/>
      <c r="AAI483" s="128"/>
      <c r="AAJ483" s="128"/>
      <c r="AAK483" s="128"/>
      <c r="AAL483" s="128"/>
      <c r="AAM483" s="128"/>
      <c r="AAN483" s="128"/>
      <c r="AAO483" s="128"/>
      <c r="AAP483" s="128"/>
      <c r="AAQ483" s="128"/>
      <c r="AAR483" s="128"/>
      <c r="AAS483" s="128"/>
      <c r="AAT483" s="128"/>
      <c r="AAU483" s="128"/>
      <c r="AAV483" s="128"/>
      <c r="AAW483" s="128"/>
      <c r="AAX483" s="128"/>
      <c r="AAY483" s="128"/>
      <c r="AAZ483" s="128"/>
      <c r="ABA483" s="128"/>
      <c r="ABB483" s="128"/>
      <c r="ABC483" s="128"/>
      <c r="ABD483" s="128"/>
      <c r="ABE483" s="128"/>
      <c r="ABF483" s="128"/>
      <c r="ABG483" s="128"/>
      <c r="ABH483" s="128"/>
      <c r="ABI483" s="128"/>
      <c r="ABJ483" s="128"/>
      <c r="ABK483" s="128"/>
      <c r="ABL483" s="128"/>
      <c r="ABM483" s="128"/>
      <c r="ABN483" s="128"/>
      <c r="ABO483" s="128"/>
      <c r="ABP483" s="128"/>
      <c r="ABQ483" s="128"/>
      <c r="ABR483" s="128"/>
      <c r="ABS483" s="128"/>
      <c r="ABT483" s="128"/>
      <c r="ABU483" s="128"/>
      <c r="ABV483" s="128"/>
      <c r="ABW483" s="128"/>
      <c r="ABX483" s="128"/>
      <c r="ABY483" s="128"/>
      <c r="ABZ483" s="128"/>
      <c r="ACA483" s="128"/>
      <c r="ACB483" s="128"/>
      <c r="ACC483" s="128"/>
      <c r="ACD483" s="128"/>
      <c r="ACE483" s="128"/>
      <c r="ACF483" s="128"/>
      <c r="ACG483" s="128"/>
      <c r="ACH483" s="128"/>
      <c r="ACI483" s="128"/>
      <c r="ACJ483" s="128"/>
      <c r="ACK483" s="128"/>
      <c r="ACL483" s="128"/>
      <c r="ACM483" s="128"/>
      <c r="ACN483" s="128"/>
      <c r="ACO483" s="128"/>
      <c r="ACP483" s="128"/>
      <c r="ACQ483" s="128"/>
      <c r="ACR483" s="128"/>
      <c r="ACS483" s="128"/>
      <c r="ACT483" s="128"/>
      <c r="ACU483" s="128"/>
      <c r="ACV483" s="128"/>
      <c r="ACW483" s="128"/>
      <c r="ACX483" s="128"/>
      <c r="ACY483" s="128"/>
      <c r="ACZ483" s="128"/>
      <c r="ADA483" s="128"/>
      <c r="ADB483" s="128"/>
      <c r="ADC483" s="128"/>
      <c r="ADD483" s="128"/>
      <c r="ADE483" s="128"/>
      <c r="ADF483" s="128"/>
      <c r="ADG483" s="128"/>
      <c r="ADH483" s="128"/>
      <c r="ADI483" s="128"/>
      <c r="ADJ483" s="128"/>
      <c r="ADK483" s="128"/>
      <c r="ADL483" s="128"/>
      <c r="ADM483" s="128"/>
      <c r="ADN483" s="128"/>
      <c r="ADO483" s="128"/>
      <c r="ADP483" s="128"/>
      <c r="ADQ483" s="128"/>
      <c r="ADR483" s="128"/>
      <c r="ADS483" s="128"/>
      <c r="ADT483" s="128"/>
      <c r="ADU483" s="128"/>
      <c r="ADV483" s="128"/>
      <c r="ADW483" s="128"/>
      <c r="ADX483" s="128"/>
      <c r="ADY483" s="128"/>
      <c r="ADZ483" s="128"/>
      <c r="AEA483" s="128"/>
      <c r="AEB483" s="128"/>
      <c r="AEC483" s="128"/>
      <c r="AED483" s="128"/>
      <c r="AEE483" s="128"/>
      <c r="AEF483" s="128"/>
      <c r="AEG483" s="128"/>
      <c r="AEH483" s="128"/>
      <c r="AEI483" s="128"/>
      <c r="AEJ483" s="128"/>
      <c r="AEK483" s="128"/>
      <c r="AEL483" s="128"/>
      <c r="AEM483" s="128"/>
      <c r="AEN483" s="128"/>
      <c r="AEO483" s="128"/>
      <c r="AEP483" s="128"/>
      <c r="AEQ483" s="128"/>
      <c r="AER483" s="128"/>
      <c r="AES483" s="128"/>
      <c r="AET483" s="128"/>
      <c r="AEU483" s="128"/>
      <c r="AEV483" s="128"/>
      <c r="AEW483" s="128"/>
      <c r="AEX483" s="128"/>
      <c r="AEY483" s="128"/>
      <c r="AEZ483" s="128"/>
      <c r="AFA483" s="128"/>
      <c r="AFB483" s="128"/>
      <c r="AFC483" s="128"/>
      <c r="AFD483" s="128"/>
      <c r="AFE483" s="128"/>
      <c r="AFF483" s="128"/>
      <c r="AFG483" s="128"/>
      <c r="AFH483" s="128"/>
      <c r="AFI483" s="128"/>
      <c r="AFJ483" s="128"/>
      <c r="AFK483" s="128"/>
      <c r="AFL483" s="128"/>
      <c r="AFM483" s="128"/>
      <c r="AFN483" s="128"/>
      <c r="AFO483" s="128"/>
      <c r="AFP483" s="128"/>
      <c r="AFQ483" s="128"/>
      <c r="AFR483" s="128"/>
      <c r="AFS483" s="128"/>
      <c r="AFT483" s="128"/>
      <c r="AFU483" s="128"/>
      <c r="AFV483" s="128"/>
      <c r="AFW483" s="128"/>
      <c r="AFX483" s="128"/>
      <c r="AFY483" s="128"/>
      <c r="AFZ483" s="128"/>
      <c r="AGA483" s="128"/>
      <c r="AGB483" s="128"/>
      <c r="AGC483" s="128"/>
      <c r="AGD483" s="128"/>
      <c r="AGE483" s="128"/>
      <c r="AGF483" s="128"/>
      <c r="AGG483" s="128"/>
      <c r="AGH483" s="128"/>
      <c r="AGI483" s="128"/>
      <c r="AGJ483" s="128"/>
      <c r="AGK483" s="128"/>
      <c r="AGL483" s="128"/>
      <c r="AGM483" s="128"/>
      <c r="AGN483" s="128"/>
      <c r="AGO483" s="128"/>
      <c r="AGP483" s="128"/>
      <c r="AGQ483" s="128"/>
      <c r="AGR483" s="128"/>
      <c r="AGS483" s="128"/>
      <c r="AGT483" s="128"/>
      <c r="AGU483" s="128"/>
      <c r="AGV483" s="128"/>
      <c r="AGW483" s="128"/>
      <c r="AGX483" s="128"/>
      <c r="AGY483" s="128"/>
      <c r="AGZ483" s="128"/>
      <c r="AHA483" s="128"/>
      <c r="AHB483" s="128"/>
      <c r="AHC483" s="128"/>
      <c r="AHD483" s="128"/>
      <c r="AHE483" s="128"/>
      <c r="AHF483" s="128"/>
      <c r="AHG483" s="128"/>
      <c r="AHH483" s="128"/>
      <c r="AHI483" s="128"/>
      <c r="AHJ483" s="128"/>
      <c r="AHK483" s="128"/>
      <c r="AHL483" s="128"/>
      <c r="AHM483" s="128"/>
      <c r="AHN483" s="128"/>
      <c r="AHO483" s="128"/>
      <c r="AHP483" s="128"/>
      <c r="AHQ483" s="128"/>
      <c r="AHR483" s="128"/>
      <c r="AHS483" s="128"/>
      <c r="AHT483" s="128"/>
      <c r="AHU483" s="128"/>
      <c r="AHV483" s="128"/>
      <c r="AHW483" s="128"/>
      <c r="AHX483" s="128"/>
      <c r="AHY483" s="128"/>
      <c r="AHZ483" s="128"/>
      <c r="AIA483" s="128"/>
      <c r="AIB483" s="128"/>
      <c r="AIC483" s="128"/>
      <c r="AID483" s="128"/>
      <c r="AIE483" s="128"/>
      <c r="AIF483" s="128"/>
      <c r="AIG483" s="128"/>
      <c r="AIH483" s="128"/>
      <c r="AII483" s="128"/>
      <c r="AIJ483" s="128"/>
      <c r="AIK483" s="128"/>
      <c r="AIL483" s="128"/>
      <c r="AIM483" s="128"/>
      <c r="AIN483" s="128"/>
      <c r="AIO483" s="128"/>
      <c r="AIP483" s="128"/>
      <c r="AIQ483" s="128"/>
      <c r="AIR483" s="128"/>
      <c r="AIS483" s="128"/>
      <c r="AIT483" s="128"/>
      <c r="AIU483" s="128"/>
      <c r="AIV483" s="128"/>
      <c r="AIW483" s="128"/>
      <c r="AIX483" s="128"/>
      <c r="AIY483" s="128"/>
      <c r="AIZ483" s="128"/>
      <c r="AJA483" s="128"/>
      <c r="AJB483" s="128"/>
      <c r="AJC483" s="128"/>
      <c r="AJD483" s="128"/>
      <c r="AJE483" s="128"/>
      <c r="AJF483" s="128"/>
      <c r="AJG483" s="128"/>
      <c r="AJH483" s="128"/>
      <c r="AJI483" s="128"/>
      <c r="AJJ483" s="128"/>
      <c r="AJK483" s="128"/>
      <c r="AJL483" s="128"/>
      <c r="AJM483" s="128"/>
      <c r="AJN483" s="128"/>
      <c r="AJO483" s="128"/>
      <c r="AJP483" s="128"/>
      <c r="AJQ483" s="128"/>
      <c r="AJR483" s="128"/>
      <c r="AJS483" s="128"/>
      <c r="AJT483" s="128"/>
      <c r="AJU483" s="128"/>
      <c r="AJV483" s="128"/>
      <c r="AJW483" s="128"/>
      <c r="AJX483" s="128"/>
      <c r="AJY483" s="128"/>
      <c r="AJZ483" s="128"/>
      <c r="AKA483" s="128"/>
      <c r="AKB483" s="128"/>
      <c r="AKC483" s="128"/>
      <c r="AKD483" s="128"/>
      <c r="AKE483" s="128"/>
      <c r="AKF483" s="128"/>
      <c r="AKG483" s="128"/>
      <c r="AKH483" s="128"/>
      <c r="AKI483" s="128"/>
      <c r="AKJ483" s="128"/>
      <c r="AKK483" s="128"/>
      <c r="AKL483" s="128"/>
      <c r="AKM483" s="128"/>
      <c r="AKN483" s="128"/>
      <c r="AKO483" s="128"/>
      <c r="AKP483" s="128"/>
      <c r="AKQ483" s="128"/>
      <c r="AKR483" s="128"/>
      <c r="AKS483" s="128"/>
      <c r="AKT483" s="128"/>
      <c r="AKU483" s="128"/>
      <c r="AKV483" s="128"/>
      <c r="AKW483" s="128"/>
      <c r="AKX483" s="128"/>
      <c r="AKY483" s="128"/>
      <c r="AKZ483" s="128"/>
      <c r="ALA483" s="128"/>
      <c r="ALB483" s="128"/>
      <c r="ALC483" s="128"/>
      <c r="ALD483" s="128"/>
      <c r="ALE483" s="128"/>
      <c r="ALF483" s="128"/>
      <c r="ALG483" s="128"/>
      <c r="ALH483" s="128"/>
      <c r="ALI483" s="128"/>
      <c r="ALJ483" s="128"/>
      <c r="ALK483" s="128"/>
      <c r="ALL483" s="128"/>
      <c r="ALM483" s="128"/>
      <c r="ALN483" s="128"/>
      <c r="ALO483" s="128"/>
      <c r="ALP483" s="128"/>
      <c r="ALQ483" s="128"/>
      <c r="ALR483" s="128"/>
      <c r="ALS483" s="128"/>
      <c r="ALT483" s="128"/>
      <c r="ALU483" s="128"/>
      <c r="ALV483" s="128"/>
      <c r="ALW483" s="128"/>
      <c r="ALX483" s="128"/>
      <c r="ALY483" s="128"/>
      <c r="ALZ483" s="128"/>
      <c r="AMA483" s="128"/>
      <c r="AMB483" s="128"/>
      <c r="AMC483" s="128"/>
      <c r="AMD483" s="128"/>
      <c r="AME483" s="128"/>
      <c r="AMF483" s="128"/>
      <c r="AMG483" s="128"/>
      <c r="AMH483" s="128"/>
    </row>
    <row r="484" spans="1:1022" ht="13.9" customHeight="1" x14ac:dyDescent="0.3">
      <c r="A484" s="130" t="s">
        <v>21</v>
      </c>
      <c r="B484" s="157">
        <v>4</v>
      </c>
      <c r="C484" s="130"/>
      <c r="D484" s="176"/>
      <c r="E484" s="173"/>
      <c r="F484" s="173"/>
      <c r="G484" s="173"/>
      <c r="H484" s="176"/>
      <c r="I484" s="176"/>
      <c r="J484" s="173"/>
      <c r="K484" s="173"/>
      <c r="L484" s="173"/>
      <c r="M484" s="173"/>
      <c r="N484" s="173"/>
      <c r="O484" s="173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/>
      <c r="BD484" s="128"/>
      <c r="BE484" s="128"/>
      <c r="BF484" s="128"/>
      <c r="BG484" s="128"/>
      <c r="BH484" s="128"/>
      <c r="BI484" s="128"/>
      <c r="BJ484" s="128"/>
      <c r="BK484" s="128"/>
      <c r="BL484" s="128"/>
      <c r="BM484" s="128"/>
      <c r="BN484" s="128"/>
      <c r="BO484" s="128"/>
      <c r="BP484" s="128"/>
      <c r="BQ484" s="128"/>
      <c r="BR484" s="128"/>
      <c r="BS484" s="128"/>
      <c r="BT484" s="128"/>
      <c r="BU484" s="128"/>
      <c r="BV484" s="128"/>
      <c r="BW484" s="128"/>
      <c r="BX484" s="128"/>
      <c r="BY484" s="128"/>
      <c r="BZ484" s="128"/>
      <c r="CA484" s="128"/>
      <c r="CB484" s="128"/>
      <c r="CC484" s="128"/>
      <c r="CD484" s="128"/>
      <c r="CE484" s="128"/>
      <c r="CF484" s="128"/>
      <c r="CG484" s="128"/>
      <c r="CH484" s="128"/>
      <c r="CI484" s="128"/>
      <c r="CJ484" s="128"/>
      <c r="CK484" s="128"/>
      <c r="CL484" s="128"/>
      <c r="CM484" s="128"/>
      <c r="CN484" s="128"/>
      <c r="CO484" s="128"/>
      <c r="CP484" s="128"/>
      <c r="CQ484" s="128"/>
      <c r="CR484" s="128"/>
      <c r="CS484" s="128"/>
      <c r="CT484" s="128"/>
      <c r="CU484" s="128"/>
      <c r="CV484" s="128"/>
      <c r="CW484" s="128"/>
      <c r="CX484" s="128"/>
      <c r="CY484" s="128"/>
      <c r="CZ484" s="128"/>
      <c r="DA484" s="128"/>
      <c r="DB484" s="128"/>
      <c r="DC484" s="128"/>
      <c r="DD484" s="128"/>
      <c r="DE484" s="128"/>
      <c r="DF484" s="128"/>
      <c r="DG484" s="128"/>
      <c r="DH484" s="128"/>
      <c r="DI484" s="128"/>
      <c r="DJ484" s="128"/>
      <c r="DK484" s="128"/>
      <c r="DL484" s="128"/>
      <c r="DM484" s="128"/>
      <c r="DN484" s="128"/>
      <c r="DO484" s="128"/>
      <c r="DP484" s="128"/>
      <c r="DQ484" s="128"/>
      <c r="DR484" s="128"/>
      <c r="DS484" s="128"/>
      <c r="DT484" s="128"/>
      <c r="DU484" s="128"/>
      <c r="DV484" s="128"/>
      <c r="DW484" s="128"/>
      <c r="DX484" s="128"/>
      <c r="DY484" s="128"/>
      <c r="DZ484" s="128"/>
      <c r="EA484" s="128"/>
      <c r="EB484" s="128"/>
      <c r="EC484" s="128"/>
      <c r="ED484" s="128"/>
      <c r="EE484" s="128"/>
      <c r="EF484" s="128"/>
      <c r="EG484" s="128"/>
      <c r="EH484" s="128"/>
      <c r="EI484" s="128"/>
      <c r="EJ484" s="128"/>
      <c r="EK484" s="128"/>
      <c r="EL484" s="128"/>
      <c r="EM484" s="128"/>
      <c r="EN484" s="128"/>
      <c r="EO484" s="128"/>
      <c r="EP484" s="128"/>
      <c r="EQ484" s="128"/>
      <c r="ER484" s="128"/>
      <c r="ES484" s="128"/>
      <c r="ET484" s="128"/>
      <c r="EU484" s="128"/>
      <c r="EV484" s="128"/>
      <c r="EW484" s="128"/>
      <c r="EX484" s="128"/>
      <c r="EY484" s="128"/>
      <c r="EZ484" s="128"/>
      <c r="FA484" s="128"/>
      <c r="FB484" s="128"/>
      <c r="FC484" s="128"/>
      <c r="FD484" s="128"/>
      <c r="FE484" s="128"/>
      <c r="FF484" s="128"/>
      <c r="FG484" s="128"/>
      <c r="FH484" s="128"/>
      <c r="FI484" s="128"/>
      <c r="FJ484" s="128"/>
      <c r="FK484" s="128"/>
      <c r="FL484" s="128"/>
      <c r="FM484" s="128"/>
      <c r="FN484" s="128"/>
      <c r="FO484" s="128"/>
      <c r="FP484" s="128"/>
      <c r="FQ484" s="128"/>
      <c r="FR484" s="128"/>
      <c r="FS484" s="128"/>
      <c r="FT484" s="128"/>
      <c r="FU484" s="128"/>
      <c r="FV484" s="128"/>
      <c r="FW484" s="128"/>
      <c r="FX484" s="128"/>
      <c r="FY484" s="128"/>
      <c r="FZ484" s="128"/>
      <c r="GA484" s="128"/>
      <c r="GB484" s="128"/>
      <c r="GC484" s="128"/>
      <c r="GD484" s="128"/>
      <c r="GE484" s="128"/>
      <c r="GF484" s="128"/>
      <c r="GG484" s="128"/>
      <c r="GH484" s="128"/>
      <c r="GI484" s="128"/>
      <c r="GJ484" s="128"/>
      <c r="GK484" s="128"/>
      <c r="GL484" s="128"/>
      <c r="GM484" s="128"/>
      <c r="GN484" s="128"/>
      <c r="GO484" s="128"/>
      <c r="GP484" s="128"/>
      <c r="GQ484" s="128"/>
      <c r="GR484" s="128"/>
      <c r="GS484" s="128"/>
      <c r="GT484" s="128"/>
      <c r="GU484" s="128"/>
      <c r="GV484" s="128"/>
      <c r="GW484" s="128"/>
      <c r="GX484" s="128"/>
      <c r="GY484" s="128"/>
      <c r="GZ484" s="128"/>
      <c r="HA484" s="128"/>
      <c r="HB484" s="128"/>
      <c r="HC484" s="128"/>
      <c r="HD484" s="128"/>
      <c r="HE484" s="128"/>
      <c r="HF484" s="128"/>
      <c r="HG484" s="128"/>
      <c r="HH484" s="128"/>
      <c r="HI484" s="128"/>
      <c r="HJ484" s="128"/>
      <c r="HK484" s="128"/>
      <c r="HL484" s="128"/>
      <c r="HM484" s="128"/>
      <c r="HN484" s="128"/>
      <c r="HO484" s="128"/>
      <c r="HP484" s="128"/>
      <c r="HQ484" s="128"/>
      <c r="HR484" s="128"/>
      <c r="HS484" s="128"/>
      <c r="HT484" s="128"/>
      <c r="HU484" s="128"/>
      <c r="HV484" s="128"/>
      <c r="HW484" s="128"/>
      <c r="HX484" s="128"/>
      <c r="HY484" s="128"/>
      <c r="HZ484" s="128"/>
      <c r="IA484" s="128"/>
      <c r="IB484" s="128"/>
      <c r="IC484" s="128"/>
      <c r="ID484" s="128"/>
      <c r="IE484" s="128"/>
      <c r="IF484" s="128"/>
      <c r="IG484" s="128"/>
      <c r="IH484" s="128"/>
      <c r="II484" s="128"/>
      <c r="IJ484" s="128"/>
      <c r="IK484" s="128"/>
      <c r="IL484" s="128"/>
      <c r="IM484" s="128"/>
      <c r="IN484" s="128"/>
      <c r="IO484" s="128"/>
      <c r="IP484" s="128"/>
      <c r="IQ484" s="128"/>
      <c r="IR484" s="128"/>
      <c r="IS484" s="128"/>
      <c r="IT484" s="128"/>
      <c r="IU484" s="128"/>
      <c r="IV484" s="128"/>
      <c r="IW484" s="128"/>
      <c r="IX484" s="128"/>
      <c r="IY484" s="128"/>
      <c r="IZ484" s="128"/>
      <c r="JA484" s="128"/>
      <c r="JB484" s="128"/>
      <c r="JC484" s="128"/>
      <c r="JD484" s="128"/>
      <c r="JE484" s="128"/>
      <c r="JF484" s="128"/>
      <c r="JG484" s="128"/>
      <c r="JH484" s="128"/>
      <c r="JI484" s="128"/>
      <c r="JJ484" s="128"/>
      <c r="JK484" s="128"/>
      <c r="JL484" s="128"/>
      <c r="JM484" s="128"/>
      <c r="JN484" s="128"/>
      <c r="JO484" s="128"/>
      <c r="JP484" s="128"/>
      <c r="JQ484" s="128"/>
      <c r="JR484" s="128"/>
      <c r="JS484" s="128"/>
      <c r="JT484" s="128"/>
      <c r="JU484" s="128"/>
      <c r="JV484" s="128"/>
      <c r="JW484" s="128"/>
      <c r="JX484" s="128"/>
      <c r="JY484" s="128"/>
      <c r="JZ484" s="128"/>
      <c r="KA484" s="128"/>
      <c r="KB484" s="128"/>
      <c r="KC484" s="128"/>
      <c r="KD484" s="128"/>
      <c r="KE484" s="128"/>
      <c r="KF484" s="128"/>
      <c r="KG484" s="128"/>
      <c r="KH484" s="128"/>
      <c r="KI484" s="128"/>
      <c r="KJ484" s="128"/>
      <c r="KK484" s="128"/>
      <c r="KL484" s="128"/>
      <c r="KM484" s="128"/>
      <c r="KN484" s="128"/>
      <c r="KO484" s="128"/>
      <c r="KP484" s="128"/>
      <c r="KQ484" s="128"/>
      <c r="KR484" s="128"/>
      <c r="KS484" s="128"/>
      <c r="KT484" s="128"/>
      <c r="KU484" s="128"/>
      <c r="KV484" s="128"/>
      <c r="KW484" s="128"/>
      <c r="KX484" s="128"/>
      <c r="KY484" s="128"/>
      <c r="KZ484" s="128"/>
      <c r="LA484" s="128"/>
      <c r="LB484" s="128"/>
      <c r="LC484" s="128"/>
      <c r="LD484" s="128"/>
      <c r="LE484" s="128"/>
      <c r="LF484" s="128"/>
      <c r="LG484" s="128"/>
      <c r="LH484" s="128"/>
      <c r="LI484" s="128"/>
      <c r="LJ484" s="128"/>
      <c r="LK484" s="128"/>
      <c r="LL484" s="128"/>
      <c r="LM484" s="128"/>
      <c r="LN484" s="128"/>
      <c r="LO484" s="128"/>
      <c r="LP484" s="128"/>
      <c r="LQ484" s="128"/>
      <c r="LR484" s="128"/>
      <c r="LS484" s="128"/>
      <c r="LT484" s="128"/>
      <c r="LU484" s="128"/>
      <c r="LV484" s="128"/>
      <c r="LW484" s="128"/>
      <c r="LX484" s="128"/>
      <c r="LY484" s="128"/>
      <c r="LZ484" s="128"/>
      <c r="MA484" s="128"/>
      <c r="MB484" s="128"/>
      <c r="MC484" s="128"/>
      <c r="MD484" s="128"/>
      <c r="ME484" s="128"/>
      <c r="MF484" s="128"/>
      <c r="MG484" s="128"/>
      <c r="MH484" s="128"/>
      <c r="MI484" s="128"/>
      <c r="MJ484" s="128"/>
      <c r="MK484" s="128"/>
      <c r="ML484" s="128"/>
      <c r="MM484" s="128"/>
      <c r="MN484" s="128"/>
      <c r="MO484" s="128"/>
      <c r="MP484" s="128"/>
      <c r="MQ484" s="128"/>
      <c r="MR484" s="128"/>
      <c r="MS484" s="128"/>
      <c r="MT484" s="128"/>
      <c r="MU484" s="128"/>
      <c r="MV484" s="128"/>
      <c r="MW484" s="128"/>
      <c r="MX484" s="128"/>
      <c r="MY484" s="128"/>
      <c r="MZ484" s="128"/>
      <c r="NA484" s="128"/>
      <c r="NB484" s="128"/>
      <c r="NC484" s="128"/>
      <c r="ND484" s="128"/>
      <c r="NE484" s="128"/>
      <c r="NF484" s="128"/>
      <c r="NG484" s="128"/>
      <c r="NH484" s="128"/>
      <c r="NI484" s="128"/>
      <c r="NJ484" s="128"/>
      <c r="NK484" s="128"/>
      <c r="NL484" s="128"/>
      <c r="NM484" s="128"/>
      <c r="NN484" s="128"/>
      <c r="NO484" s="128"/>
      <c r="NP484" s="128"/>
      <c r="NQ484" s="128"/>
      <c r="NR484" s="128"/>
      <c r="NS484" s="128"/>
      <c r="NT484" s="128"/>
      <c r="NU484" s="128"/>
      <c r="NV484" s="128"/>
      <c r="NW484" s="128"/>
      <c r="NX484" s="128"/>
      <c r="NY484" s="128"/>
      <c r="NZ484" s="128"/>
      <c r="OA484" s="128"/>
      <c r="OB484" s="128"/>
      <c r="OC484" s="128"/>
      <c r="OD484" s="128"/>
      <c r="OE484" s="128"/>
      <c r="OF484" s="128"/>
      <c r="OG484" s="128"/>
      <c r="OH484" s="128"/>
      <c r="OI484" s="128"/>
      <c r="OJ484" s="128"/>
      <c r="OK484" s="128"/>
      <c r="OL484" s="128"/>
      <c r="OM484" s="128"/>
      <c r="ON484" s="128"/>
      <c r="OO484" s="128"/>
      <c r="OP484" s="128"/>
      <c r="OQ484" s="128"/>
      <c r="OR484" s="128"/>
      <c r="OS484" s="128"/>
      <c r="OT484" s="128"/>
      <c r="OU484" s="128"/>
      <c r="OV484" s="128"/>
      <c r="OW484" s="128"/>
      <c r="OX484" s="128"/>
      <c r="OY484" s="128"/>
      <c r="OZ484" s="128"/>
      <c r="PA484" s="128"/>
      <c r="PB484" s="128"/>
      <c r="PC484" s="128"/>
      <c r="PD484" s="128"/>
      <c r="PE484" s="128"/>
      <c r="PF484" s="128"/>
      <c r="PG484" s="128"/>
      <c r="PH484" s="128"/>
      <c r="PI484" s="128"/>
      <c r="PJ484" s="128"/>
      <c r="PK484" s="128"/>
      <c r="PL484" s="128"/>
      <c r="PM484" s="128"/>
      <c r="PN484" s="128"/>
      <c r="PO484" s="128"/>
      <c r="PP484" s="128"/>
      <c r="PQ484" s="128"/>
      <c r="PR484" s="128"/>
      <c r="PS484" s="128"/>
      <c r="PT484" s="128"/>
      <c r="PU484" s="128"/>
      <c r="PV484" s="128"/>
      <c r="PW484" s="128"/>
      <c r="PX484" s="128"/>
      <c r="PY484" s="128"/>
      <c r="PZ484" s="128"/>
      <c r="QA484" s="128"/>
      <c r="QB484" s="128"/>
      <c r="QC484" s="128"/>
      <c r="QD484" s="128"/>
      <c r="QE484" s="128"/>
      <c r="QF484" s="128"/>
      <c r="QG484" s="128"/>
      <c r="QH484" s="128"/>
      <c r="QI484" s="128"/>
      <c r="QJ484" s="128"/>
      <c r="QK484" s="128"/>
      <c r="QL484" s="128"/>
      <c r="QM484" s="128"/>
      <c r="QN484" s="128"/>
      <c r="QO484" s="128"/>
      <c r="QP484" s="128"/>
      <c r="QQ484" s="128"/>
      <c r="QR484" s="128"/>
      <c r="QS484" s="128"/>
      <c r="QT484" s="128"/>
      <c r="QU484" s="128"/>
      <c r="QV484" s="128"/>
      <c r="QW484" s="128"/>
      <c r="QX484" s="128"/>
      <c r="QY484" s="128"/>
      <c r="QZ484" s="128"/>
      <c r="RA484" s="128"/>
      <c r="RB484" s="128"/>
      <c r="RC484" s="128"/>
      <c r="RD484" s="128"/>
      <c r="RE484" s="128"/>
      <c r="RF484" s="128"/>
      <c r="RG484" s="128"/>
      <c r="RH484" s="128"/>
      <c r="RI484" s="128"/>
      <c r="RJ484" s="128"/>
      <c r="RK484" s="128"/>
      <c r="RL484" s="128"/>
      <c r="RM484" s="128"/>
      <c r="RN484" s="128"/>
      <c r="RO484" s="128"/>
      <c r="RP484" s="128"/>
      <c r="RQ484" s="128"/>
      <c r="RR484" s="128"/>
      <c r="RS484" s="128"/>
      <c r="RT484" s="128"/>
      <c r="RU484" s="128"/>
      <c r="RV484" s="128"/>
      <c r="RW484" s="128"/>
      <c r="RX484" s="128"/>
      <c r="RY484" s="128"/>
      <c r="RZ484" s="128"/>
      <c r="SA484" s="128"/>
      <c r="SB484" s="128"/>
      <c r="SC484" s="128"/>
      <c r="SD484" s="128"/>
      <c r="SE484" s="128"/>
      <c r="SF484" s="128"/>
      <c r="SG484" s="128"/>
      <c r="SH484" s="128"/>
      <c r="SI484" s="128"/>
      <c r="SJ484" s="128"/>
      <c r="SK484" s="128"/>
      <c r="SL484" s="128"/>
      <c r="SM484" s="128"/>
      <c r="SN484" s="128"/>
      <c r="SO484" s="128"/>
      <c r="SP484" s="128"/>
      <c r="SQ484" s="128"/>
      <c r="SR484" s="128"/>
      <c r="SS484" s="128"/>
      <c r="ST484" s="128"/>
      <c r="SU484" s="128"/>
      <c r="SV484" s="128"/>
      <c r="SW484" s="128"/>
      <c r="SX484" s="128"/>
      <c r="SY484" s="128"/>
      <c r="SZ484" s="128"/>
      <c r="TA484" s="128"/>
      <c r="TB484" s="128"/>
      <c r="TC484" s="128"/>
      <c r="TD484" s="128"/>
      <c r="TE484" s="128"/>
      <c r="TF484" s="128"/>
      <c r="TG484" s="128"/>
      <c r="TH484" s="128"/>
      <c r="TI484" s="128"/>
      <c r="TJ484" s="128"/>
      <c r="TK484" s="128"/>
      <c r="TL484" s="128"/>
      <c r="TM484" s="128"/>
      <c r="TN484" s="128"/>
      <c r="TO484" s="128"/>
      <c r="TP484" s="128"/>
      <c r="TQ484" s="128"/>
      <c r="TR484" s="128"/>
      <c r="TS484" s="128"/>
      <c r="TT484" s="128"/>
      <c r="TU484" s="128"/>
      <c r="TV484" s="128"/>
      <c r="TW484" s="128"/>
      <c r="TX484" s="128"/>
      <c r="TY484" s="128"/>
      <c r="TZ484" s="128"/>
      <c r="UA484" s="128"/>
      <c r="UB484" s="128"/>
      <c r="UC484" s="128"/>
      <c r="UD484" s="128"/>
      <c r="UE484" s="128"/>
      <c r="UF484" s="128"/>
      <c r="UG484" s="128"/>
      <c r="UH484" s="128"/>
      <c r="UI484" s="128"/>
      <c r="UJ484" s="128"/>
      <c r="UK484" s="128"/>
      <c r="UL484" s="128"/>
      <c r="UM484" s="128"/>
      <c r="UN484" s="128"/>
      <c r="UO484" s="128"/>
      <c r="UP484" s="128"/>
      <c r="UQ484" s="128"/>
      <c r="UR484" s="128"/>
      <c r="US484" s="128"/>
      <c r="UT484" s="128"/>
      <c r="UU484" s="128"/>
      <c r="UV484" s="128"/>
      <c r="UW484" s="128"/>
      <c r="UX484" s="128"/>
      <c r="UY484" s="128"/>
      <c r="UZ484" s="128"/>
      <c r="VA484" s="128"/>
      <c r="VB484" s="128"/>
      <c r="VC484" s="128"/>
      <c r="VD484" s="128"/>
      <c r="VE484" s="128"/>
      <c r="VF484" s="128"/>
      <c r="VG484" s="128"/>
      <c r="VH484" s="128"/>
      <c r="VI484" s="128"/>
      <c r="VJ484" s="128"/>
      <c r="VK484" s="128"/>
      <c r="VL484" s="128"/>
      <c r="VM484" s="128"/>
      <c r="VN484" s="128"/>
      <c r="VO484" s="128"/>
      <c r="VP484" s="128"/>
      <c r="VQ484" s="128"/>
      <c r="VR484" s="128"/>
      <c r="VS484" s="128"/>
      <c r="VT484" s="128"/>
      <c r="VU484" s="128"/>
      <c r="VV484" s="128"/>
      <c r="VW484" s="128"/>
      <c r="VX484" s="128"/>
      <c r="VY484" s="128"/>
      <c r="VZ484" s="128"/>
      <c r="WA484" s="128"/>
      <c r="WB484" s="128"/>
      <c r="WC484" s="128"/>
      <c r="WD484" s="128"/>
      <c r="WE484" s="128"/>
      <c r="WF484" s="128"/>
      <c r="WG484" s="128"/>
      <c r="WH484" s="128"/>
      <c r="WI484" s="128"/>
      <c r="WJ484" s="128"/>
      <c r="WK484" s="128"/>
      <c r="WL484" s="128"/>
      <c r="WM484" s="128"/>
      <c r="WN484" s="128"/>
      <c r="WO484" s="128"/>
      <c r="WP484" s="128"/>
      <c r="WQ484" s="128"/>
      <c r="WR484" s="128"/>
      <c r="WS484" s="128"/>
      <c r="WT484" s="128"/>
      <c r="WU484" s="128"/>
      <c r="WV484" s="128"/>
      <c r="WW484" s="128"/>
      <c r="WX484" s="128"/>
      <c r="WY484" s="128"/>
      <c r="WZ484" s="128"/>
      <c r="XA484" s="128"/>
      <c r="XB484" s="128"/>
      <c r="XC484" s="128"/>
      <c r="XD484" s="128"/>
      <c r="XE484" s="128"/>
      <c r="XF484" s="128"/>
      <c r="XG484" s="128"/>
      <c r="XH484" s="128"/>
      <c r="XI484" s="128"/>
      <c r="XJ484" s="128"/>
      <c r="XK484" s="128"/>
      <c r="XL484" s="128"/>
      <c r="XM484" s="128"/>
      <c r="XN484" s="128"/>
      <c r="XO484" s="128"/>
      <c r="XP484" s="128"/>
      <c r="XQ484" s="128"/>
      <c r="XR484" s="128"/>
      <c r="XS484" s="128"/>
      <c r="XT484" s="128"/>
      <c r="XU484" s="128"/>
      <c r="XV484" s="128"/>
      <c r="XW484" s="128"/>
      <c r="XX484" s="128"/>
      <c r="XY484" s="128"/>
      <c r="XZ484" s="128"/>
      <c r="YA484" s="128"/>
      <c r="YB484" s="128"/>
      <c r="YC484" s="128"/>
      <c r="YD484" s="128"/>
      <c r="YE484" s="128"/>
      <c r="YF484" s="128"/>
      <c r="YG484" s="128"/>
      <c r="YH484" s="128"/>
      <c r="YI484" s="128"/>
      <c r="YJ484" s="128"/>
      <c r="YK484" s="128"/>
      <c r="YL484" s="128"/>
      <c r="YM484" s="128"/>
      <c r="YN484" s="128"/>
      <c r="YO484" s="128"/>
      <c r="YP484" s="128"/>
      <c r="YQ484" s="128"/>
      <c r="YR484" s="128"/>
      <c r="YS484" s="128"/>
      <c r="YT484" s="128"/>
      <c r="YU484" s="128"/>
      <c r="YV484" s="128"/>
      <c r="YW484" s="128"/>
      <c r="YX484" s="128"/>
      <c r="YY484" s="128"/>
      <c r="YZ484" s="128"/>
      <c r="ZA484" s="128"/>
      <c r="ZB484" s="128"/>
      <c r="ZC484" s="128"/>
      <c r="ZD484" s="128"/>
      <c r="ZE484" s="128"/>
      <c r="ZF484" s="128"/>
      <c r="ZG484" s="128"/>
      <c r="ZH484" s="128"/>
      <c r="ZI484" s="128"/>
      <c r="ZJ484" s="128"/>
      <c r="ZK484" s="128"/>
      <c r="ZL484" s="128"/>
      <c r="ZM484" s="128"/>
      <c r="ZN484" s="128"/>
      <c r="ZO484" s="128"/>
      <c r="ZP484" s="128"/>
      <c r="ZQ484" s="128"/>
      <c r="ZR484" s="128"/>
      <c r="ZS484" s="128"/>
      <c r="ZT484" s="128"/>
      <c r="ZU484" s="128"/>
      <c r="ZV484" s="128"/>
      <c r="ZW484" s="128"/>
      <c r="ZX484" s="128"/>
      <c r="ZY484" s="128"/>
      <c r="ZZ484" s="128"/>
      <c r="AAA484" s="128"/>
      <c r="AAB484" s="128"/>
      <c r="AAC484" s="128"/>
      <c r="AAD484" s="128"/>
      <c r="AAE484" s="128"/>
      <c r="AAF484" s="128"/>
      <c r="AAG484" s="128"/>
      <c r="AAH484" s="128"/>
      <c r="AAI484" s="128"/>
      <c r="AAJ484" s="128"/>
      <c r="AAK484" s="128"/>
      <c r="AAL484" s="128"/>
      <c r="AAM484" s="128"/>
      <c r="AAN484" s="128"/>
      <c r="AAO484" s="128"/>
      <c r="AAP484" s="128"/>
      <c r="AAQ484" s="128"/>
      <c r="AAR484" s="128"/>
      <c r="AAS484" s="128"/>
      <c r="AAT484" s="128"/>
      <c r="AAU484" s="128"/>
      <c r="AAV484" s="128"/>
      <c r="AAW484" s="128"/>
      <c r="AAX484" s="128"/>
      <c r="AAY484" s="128"/>
      <c r="AAZ484" s="128"/>
      <c r="ABA484" s="128"/>
      <c r="ABB484" s="128"/>
      <c r="ABC484" s="128"/>
      <c r="ABD484" s="128"/>
      <c r="ABE484" s="128"/>
      <c r="ABF484" s="128"/>
      <c r="ABG484" s="128"/>
      <c r="ABH484" s="128"/>
      <c r="ABI484" s="128"/>
      <c r="ABJ484" s="128"/>
      <c r="ABK484" s="128"/>
      <c r="ABL484" s="128"/>
      <c r="ABM484" s="128"/>
      <c r="ABN484" s="128"/>
      <c r="ABO484" s="128"/>
      <c r="ABP484" s="128"/>
      <c r="ABQ484" s="128"/>
      <c r="ABR484" s="128"/>
      <c r="ABS484" s="128"/>
      <c r="ABT484" s="128"/>
      <c r="ABU484" s="128"/>
      <c r="ABV484" s="128"/>
      <c r="ABW484" s="128"/>
      <c r="ABX484" s="128"/>
      <c r="ABY484" s="128"/>
      <c r="ABZ484" s="128"/>
      <c r="ACA484" s="128"/>
      <c r="ACB484" s="128"/>
      <c r="ACC484" s="128"/>
      <c r="ACD484" s="128"/>
      <c r="ACE484" s="128"/>
      <c r="ACF484" s="128"/>
      <c r="ACG484" s="128"/>
      <c r="ACH484" s="128"/>
      <c r="ACI484" s="128"/>
      <c r="ACJ484" s="128"/>
      <c r="ACK484" s="128"/>
      <c r="ACL484" s="128"/>
      <c r="ACM484" s="128"/>
      <c r="ACN484" s="128"/>
      <c r="ACO484" s="128"/>
      <c r="ACP484" s="128"/>
      <c r="ACQ484" s="128"/>
      <c r="ACR484" s="128"/>
      <c r="ACS484" s="128"/>
      <c r="ACT484" s="128"/>
      <c r="ACU484" s="128"/>
      <c r="ACV484" s="128"/>
      <c r="ACW484" s="128"/>
      <c r="ACX484" s="128"/>
      <c r="ACY484" s="128"/>
      <c r="ACZ484" s="128"/>
      <c r="ADA484" s="128"/>
      <c r="ADB484" s="128"/>
      <c r="ADC484" s="128"/>
      <c r="ADD484" s="128"/>
      <c r="ADE484" s="128"/>
      <c r="ADF484" s="128"/>
      <c r="ADG484" s="128"/>
      <c r="ADH484" s="128"/>
      <c r="ADI484" s="128"/>
      <c r="ADJ484" s="128"/>
      <c r="ADK484" s="128"/>
      <c r="ADL484" s="128"/>
      <c r="ADM484" s="128"/>
      <c r="ADN484" s="128"/>
      <c r="ADO484" s="128"/>
      <c r="ADP484" s="128"/>
      <c r="ADQ484" s="128"/>
      <c r="ADR484" s="128"/>
      <c r="ADS484" s="128"/>
      <c r="ADT484" s="128"/>
      <c r="ADU484" s="128"/>
      <c r="ADV484" s="128"/>
      <c r="ADW484" s="128"/>
      <c r="ADX484" s="128"/>
      <c r="ADY484" s="128"/>
      <c r="ADZ484" s="128"/>
      <c r="AEA484" s="128"/>
      <c r="AEB484" s="128"/>
      <c r="AEC484" s="128"/>
      <c r="AED484" s="128"/>
      <c r="AEE484" s="128"/>
      <c r="AEF484" s="128"/>
      <c r="AEG484" s="128"/>
      <c r="AEH484" s="128"/>
      <c r="AEI484" s="128"/>
      <c r="AEJ484" s="128"/>
      <c r="AEK484" s="128"/>
      <c r="AEL484" s="128"/>
      <c r="AEM484" s="128"/>
      <c r="AEN484" s="128"/>
      <c r="AEO484" s="128"/>
      <c r="AEP484" s="128"/>
      <c r="AEQ484" s="128"/>
      <c r="AER484" s="128"/>
      <c r="AES484" s="128"/>
      <c r="AET484" s="128"/>
      <c r="AEU484" s="128"/>
      <c r="AEV484" s="128"/>
      <c r="AEW484" s="128"/>
      <c r="AEX484" s="128"/>
      <c r="AEY484" s="128"/>
      <c r="AEZ484" s="128"/>
      <c r="AFA484" s="128"/>
      <c r="AFB484" s="128"/>
      <c r="AFC484" s="128"/>
      <c r="AFD484" s="128"/>
      <c r="AFE484" s="128"/>
      <c r="AFF484" s="128"/>
      <c r="AFG484" s="128"/>
      <c r="AFH484" s="128"/>
      <c r="AFI484" s="128"/>
      <c r="AFJ484" s="128"/>
      <c r="AFK484" s="128"/>
      <c r="AFL484" s="128"/>
      <c r="AFM484" s="128"/>
      <c r="AFN484" s="128"/>
      <c r="AFO484" s="128"/>
      <c r="AFP484" s="128"/>
      <c r="AFQ484" s="128"/>
      <c r="AFR484" s="128"/>
      <c r="AFS484" s="128"/>
      <c r="AFT484" s="128"/>
      <c r="AFU484" s="128"/>
      <c r="AFV484" s="128"/>
      <c r="AFW484" s="128"/>
      <c r="AFX484" s="128"/>
      <c r="AFY484" s="128"/>
      <c r="AFZ484" s="128"/>
      <c r="AGA484" s="128"/>
      <c r="AGB484" s="128"/>
      <c r="AGC484" s="128"/>
      <c r="AGD484" s="128"/>
      <c r="AGE484" s="128"/>
      <c r="AGF484" s="128"/>
      <c r="AGG484" s="128"/>
      <c r="AGH484" s="128"/>
      <c r="AGI484" s="128"/>
      <c r="AGJ484" s="128"/>
      <c r="AGK484" s="128"/>
      <c r="AGL484" s="128"/>
      <c r="AGM484" s="128"/>
      <c r="AGN484" s="128"/>
      <c r="AGO484" s="128"/>
      <c r="AGP484" s="128"/>
      <c r="AGQ484" s="128"/>
      <c r="AGR484" s="128"/>
      <c r="AGS484" s="128"/>
      <c r="AGT484" s="128"/>
      <c r="AGU484" s="128"/>
      <c r="AGV484" s="128"/>
      <c r="AGW484" s="128"/>
      <c r="AGX484" s="128"/>
      <c r="AGY484" s="128"/>
      <c r="AGZ484" s="128"/>
      <c r="AHA484" s="128"/>
      <c r="AHB484" s="128"/>
      <c r="AHC484" s="128"/>
      <c r="AHD484" s="128"/>
      <c r="AHE484" s="128"/>
      <c r="AHF484" s="128"/>
      <c r="AHG484" s="128"/>
      <c r="AHH484" s="128"/>
      <c r="AHI484" s="128"/>
      <c r="AHJ484" s="128"/>
      <c r="AHK484" s="128"/>
      <c r="AHL484" s="128"/>
      <c r="AHM484" s="128"/>
      <c r="AHN484" s="128"/>
      <c r="AHO484" s="128"/>
      <c r="AHP484" s="128"/>
      <c r="AHQ484" s="128"/>
      <c r="AHR484" s="128"/>
      <c r="AHS484" s="128"/>
      <c r="AHT484" s="128"/>
      <c r="AHU484" s="128"/>
      <c r="AHV484" s="128"/>
      <c r="AHW484" s="128"/>
      <c r="AHX484" s="128"/>
      <c r="AHY484" s="128"/>
      <c r="AHZ484" s="128"/>
      <c r="AIA484" s="128"/>
      <c r="AIB484" s="128"/>
      <c r="AIC484" s="128"/>
      <c r="AID484" s="128"/>
      <c r="AIE484" s="128"/>
      <c r="AIF484" s="128"/>
      <c r="AIG484" s="128"/>
      <c r="AIH484" s="128"/>
      <c r="AII484" s="128"/>
      <c r="AIJ484" s="128"/>
      <c r="AIK484" s="128"/>
      <c r="AIL484" s="128"/>
      <c r="AIM484" s="128"/>
      <c r="AIN484" s="128"/>
      <c r="AIO484" s="128"/>
      <c r="AIP484" s="128"/>
      <c r="AIQ484" s="128"/>
      <c r="AIR484" s="128"/>
      <c r="AIS484" s="128"/>
      <c r="AIT484" s="128"/>
      <c r="AIU484" s="128"/>
      <c r="AIV484" s="128"/>
      <c r="AIW484" s="128"/>
      <c r="AIX484" s="128"/>
      <c r="AIY484" s="128"/>
      <c r="AIZ484" s="128"/>
      <c r="AJA484" s="128"/>
      <c r="AJB484" s="128"/>
      <c r="AJC484" s="128"/>
      <c r="AJD484" s="128"/>
      <c r="AJE484" s="128"/>
      <c r="AJF484" s="128"/>
      <c r="AJG484" s="128"/>
      <c r="AJH484" s="128"/>
      <c r="AJI484" s="128"/>
      <c r="AJJ484" s="128"/>
      <c r="AJK484" s="128"/>
      <c r="AJL484" s="128"/>
      <c r="AJM484" s="128"/>
      <c r="AJN484" s="128"/>
      <c r="AJO484" s="128"/>
      <c r="AJP484" s="128"/>
      <c r="AJQ484" s="128"/>
      <c r="AJR484" s="128"/>
      <c r="AJS484" s="128"/>
      <c r="AJT484" s="128"/>
      <c r="AJU484" s="128"/>
      <c r="AJV484" s="128"/>
      <c r="AJW484" s="128"/>
      <c r="AJX484" s="128"/>
      <c r="AJY484" s="128"/>
      <c r="AJZ484" s="128"/>
      <c r="AKA484" s="128"/>
      <c r="AKB484" s="128"/>
      <c r="AKC484" s="128"/>
      <c r="AKD484" s="128"/>
      <c r="AKE484" s="128"/>
      <c r="AKF484" s="128"/>
      <c r="AKG484" s="128"/>
      <c r="AKH484" s="128"/>
      <c r="AKI484" s="128"/>
      <c r="AKJ484" s="128"/>
      <c r="AKK484" s="128"/>
      <c r="AKL484" s="128"/>
      <c r="AKM484" s="128"/>
      <c r="AKN484" s="128"/>
      <c r="AKO484" s="128"/>
      <c r="AKP484" s="128"/>
      <c r="AKQ484" s="128"/>
      <c r="AKR484" s="128"/>
      <c r="AKS484" s="128"/>
      <c r="AKT484" s="128"/>
      <c r="AKU484" s="128"/>
      <c r="AKV484" s="128"/>
      <c r="AKW484" s="128"/>
      <c r="AKX484" s="128"/>
      <c r="AKY484" s="128"/>
      <c r="AKZ484" s="128"/>
      <c r="ALA484" s="128"/>
      <c r="ALB484" s="128"/>
      <c r="ALC484" s="128"/>
      <c r="ALD484" s="128"/>
      <c r="ALE484" s="128"/>
      <c r="ALF484" s="128"/>
      <c r="ALG484" s="128"/>
      <c r="ALH484" s="128"/>
      <c r="ALI484" s="128"/>
      <c r="ALJ484" s="128"/>
      <c r="ALK484" s="128"/>
      <c r="ALL484" s="128"/>
      <c r="ALM484" s="128"/>
      <c r="ALN484" s="128"/>
      <c r="ALO484" s="128"/>
      <c r="ALP484" s="128"/>
      <c r="ALQ484" s="128"/>
      <c r="ALR484" s="128"/>
      <c r="ALS484" s="128"/>
      <c r="ALT484" s="128"/>
      <c r="ALU484" s="128"/>
      <c r="ALV484" s="128"/>
      <c r="ALW484" s="128"/>
      <c r="ALX484" s="128"/>
      <c r="ALY484" s="128"/>
      <c r="ALZ484" s="128"/>
      <c r="AMA484" s="128"/>
      <c r="AMB484" s="128"/>
      <c r="AMC484" s="128"/>
      <c r="AMD484" s="128"/>
      <c r="AME484" s="128"/>
      <c r="AMF484" s="128"/>
      <c r="AMG484" s="128"/>
      <c r="AMH484" s="128"/>
    </row>
    <row r="485" spans="1:1022" ht="16.5" customHeight="1" x14ac:dyDescent="0.3">
      <c r="A485" s="239" t="s">
        <v>22</v>
      </c>
      <c r="B485" s="239" t="s">
        <v>23</v>
      </c>
      <c r="C485" s="239" t="s">
        <v>24</v>
      </c>
      <c r="D485" s="242" t="s">
        <v>25</v>
      </c>
      <c r="E485" s="242"/>
      <c r="F485" s="242"/>
      <c r="G485" s="243" t="s">
        <v>26</v>
      </c>
      <c r="H485" s="242" t="s">
        <v>27</v>
      </c>
      <c r="I485" s="242"/>
      <c r="J485" s="242"/>
      <c r="K485" s="242"/>
      <c r="L485" s="242" t="s">
        <v>28</v>
      </c>
      <c r="M485" s="242"/>
      <c r="N485" s="242"/>
      <c r="O485" s="242"/>
    </row>
    <row r="486" spans="1:1022" x14ac:dyDescent="0.3">
      <c r="A486" s="240"/>
      <c r="B486" s="241"/>
      <c r="C486" s="240"/>
      <c r="D486" s="158" t="s">
        <v>29</v>
      </c>
      <c r="E486" s="158" t="s">
        <v>30</v>
      </c>
      <c r="F486" s="158" t="s">
        <v>31</v>
      </c>
      <c r="G486" s="244"/>
      <c r="H486" s="158" t="s">
        <v>32</v>
      </c>
      <c r="I486" s="158" t="s">
        <v>33</v>
      </c>
      <c r="J486" s="158" t="s">
        <v>34</v>
      </c>
      <c r="K486" s="158" t="s">
        <v>35</v>
      </c>
      <c r="L486" s="158" t="s">
        <v>36</v>
      </c>
      <c r="M486" s="158" t="s">
        <v>37</v>
      </c>
      <c r="N486" s="158" t="s">
        <v>38</v>
      </c>
      <c r="O486" s="158" t="s">
        <v>39</v>
      </c>
    </row>
    <row r="487" spans="1:1022" x14ac:dyDescent="0.3">
      <c r="A487" s="159">
        <v>1</v>
      </c>
      <c r="B487" s="159">
        <v>2</v>
      </c>
      <c r="C487" s="159">
        <v>3</v>
      </c>
      <c r="D487" s="159">
        <v>4</v>
      </c>
      <c r="E487" s="159">
        <v>5</v>
      </c>
      <c r="F487" s="159">
        <v>6</v>
      </c>
      <c r="G487" s="159">
        <v>7</v>
      </c>
      <c r="H487" s="159">
        <v>8</v>
      </c>
      <c r="I487" s="159">
        <v>9</v>
      </c>
      <c r="J487" s="159">
        <v>10</v>
      </c>
      <c r="K487" s="159">
        <v>11</v>
      </c>
      <c r="L487" s="159">
        <v>12</v>
      </c>
      <c r="M487" s="159">
        <v>13</v>
      </c>
      <c r="N487" s="159">
        <v>14</v>
      </c>
      <c r="O487" s="159">
        <v>15</v>
      </c>
    </row>
    <row r="488" spans="1:1022" x14ac:dyDescent="0.3">
      <c r="A488" s="134" t="s">
        <v>0</v>
      </c>
      <c r="B488" s="134"/>
      <c r="C488" s="134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</row>
    <row r="489" spans="1:1022" x14ac:dyDescent="0.3">
      <c r="A489" s="166" t="s">
        <v>535</v>
      </c>
      <c r="B489" s="167" t="s">
        <v>828</v>
      </c>
      <c r="C489" s="164">
        <v>260</v>
      </c>
      <c r="D489" s="165">
        <v>40.849999999999994</v>
      </c>
      <c r="E489" s="165">
        <v>11.709999999999999</v>
      </c>
      <c r="F489" s="165">
        <v>32.019999999999996</v>
      </c>
      <c r="G489" s="165">
        <v>405.57</v>
      </c>
      <c r="H489" s="165">
        <v>0.18</v>
      </c>
      <c r="I489" s="165">
        <v>9.8800000000000008</v>
      </c>
      <c r="J489" s="165">
        <v>57.75</v>
      </c>
      <c r="K489" s="165">
        <v>0.8</v>
      </c>
      <c r="L489" s="165">
        <v>325.89</v>
      </c>
      <c r="M489" s="165">
        <v>498.09</v>
      </c>
      <c r="N489" s="165">
        <v>85.72999999999999</v>
      </c>
      <c r="O489" s="165">
        <v>1.99</v>
      </c>
    </row>
    <row r="490" spans="1:1022" x14ac:dyDescent="0.3">
      <c r="A490" s="166" t="s">
        <v>536</v>
      </c>
      <c r="B490" s="167" t="s">
        <v>321</v>
      </c>
      <c r="C490" s="164">
        <v>200</v>
      </c>
      <c r="D490" s="165">
        <v>1.88</v>
      </c>
      <c r="E490" s="165">
        <v>0.86</v>
      </c>
      <c r="F490" s="165">
        <v>4.3600000000000003</v>
      </c>
      <c r="G490" s="165">
        <v>33.119999999999997</v>
      </c>
      <c r="H490" s="165">
        <v>0.02</v>
      </c>
      <c r="I490" s="165">
        <v>0.83</v>
      </c>
      <c r="J490" s="180">
        <v>6.1</v>
      </c>
      <c r="K490" s="181"/>
      <c r="L490" s="165">
        <v>72.150000000000006</v>
      </c>
      <c r="M490" s="165">
        <v>58.64</v>
      </c>
      <c r="N490" s="165">
        <v>12.24</v>
      </c>
      <c r="O490" s="165">
        <v>0.88</v>
      </c>
    </row>
    <row r="491" spans="1:1022" x14ac:dyDescent="0.3">
      <c r="A491" s="166"/>
      <c r="B491" s="167" t="s">
        <v>219</v>
      </c>
      <c r="C491" s="164">
        <v>50</v>
      </c>
      <c r="D491" s="180">
        <v>3.3</v>
      </c>
      <c r="E491" s="180">
        <v>0.6</v>
      </c>
      <c r="F491" s="165">
        <v>19.82</v>
      </c>
      <c r="G491" s="164">
        <v>99</v>
      </c>
      <c r="H491" s="165">
        <v>0.09</v>
      </c>
      <c r="I491" s="181"/>
      <c r="J491" s="181"/>
      <c r="K491" s="180">
        <v>0.7</v>
      </c>
      <c r="L491" s="180">
        <v>14.5</v>
      </c>
      <c r="M491" s="164">
        <v>75</v>
      </c>
      <c r="N491" s="180">
        <v>23.5</v>
      </c>
      <c r="O491" s="165">
        <v>1.95</v>
      </c>
    </row>
    <row r="492" spans="1:1022" x14ac:dyDescent="0.3">
      <c r="A492" s="132" t="s">
        <v>512</v>
      </c>
      <c r="B492" s="133"/>
      <c r="C492" s="168">
        <v>510</v>
      </c>
      <c r="D492" s="165">
        <v>46.03</v>
      </c>
      <c r="E492" s="165">
        <v>13.17</v>
      </c>
      <c r="F492" s="165">
        <v>56.2</v>
      </c>
      <c r="G492" s="165">
        <v>537.69000000000005</v>
      </c>
      <c r="H492" s="165">
        <v>0.28999999999999998</v>
      </c>
      <c r="I492" s="165">
        <v>10.71</v>
      </c>
      <c r="J492" s="165">
        <v>63.85</v>
      </c>
      <c r="K492" s="180">
        <v>1.5</v>
      </c>
      <c r="L492" s="165">
        <v>412.54</v>
      </c>
      <c r="M492" s="165">
        <v>631.73</v>
      </c>
      <c r="N492" s="165">
        <v>121.47</v>
      </c>
      <c r="O492" s="165">
        <v>4.82</v>
      </c>
    </row>
    <row r="493" spans="1:1022" x14ac:dyDescent="0.3">
      <c r="A493" s="134" t="s">
        <v>636</v>
      </c>
      <c r="B493" s="134"/>
      <c r="C493" s="134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  <c r="N493" s="172"/>
      <c r="O493" s="172"/>
    </row>
    <row r="494" spans="1:1022" x14ac:dyDescent="0.3">
      <c r="A494" s="166" t="s">
        <v>275</v>
      </c>
      <c r="B494" s="167" t="s">
        <v>42</v>
      </c>
      <c r="C494" s="164">
        <v>150</v>
      </c>
      <c r="D494" s="180">
        <v>0.6</v>
      </c>
      <c r="E494" s="180">
        <v>0.6</v>
      </c>
      <c r="F494" s="180">
        <v>14.7</v>
      </c>
      <c r="G494" s="180">
        <v>70.5</v>
      </c>
      <c r="H494" s="165">
        <v>0.05</v>
      </c>
      <c r="I494" s="164">
        <v>15</v>
      </c>
      <c r="J494" s="180">
        <v>7.5</v>
      </c>
      <c r="K494" s="180">
        <v>0.3</v>
      </c>
      <c r="L494" s="164">
        <v>24</v>
      </c>
      <c r="M494" s="180">
        <v>16.5</v>
      </c>
      <c r="N494" s="180">
        <v>13.5</v>
      </c>
      <c r="O494" s="180">
        <v>3.3</v>
      </c>
    </row>
    <row r="495" spans="1:1022" x14ac:dyDescent="0.3">
      <c r="A495" s="166"/>
      <c r="B495" s="167" t="s">
        <v>222</v>
      </c>
      <c r="C495" s="164">
        <v>30</v>
      </c>
      <c r="D495" s="165">
        <v>2.37</v>
      </c>
      <c r="E495" s="165">
        <v>6.18</v>
      </c>
      <c r="F495" s="165">
        <v>11.96</v>
      </c>
      <c r="G495" s="180">
        <v>114.4</v>
      </c>
      <c r="H495" s="165">
        <v>0.05</v>
      </c>
      <c r="I495" s="165">
        <v>1.28</v>
      </c>
      <c r="J495" s="180">
        <v>60.1</v>
      </c>
      <c r="K495" s="165">
        <v>0.99</v>
      </c>
      <c r="L495" s="180">
        <v>32.9</v>
      </c>
      <c r="M495" s="180">
        <v>56.1</v>
      </c>
      <c r="N495" s="180">
        <v>32.700000000000003</v>
      </c>
      <c r="O495" s="165">
        <v>0.82</v>
      </c>
    </row>
    <row r="496" spans="1:1022" x14ac:dyDescent="0.3">
      <c r="A496" s="132" t="s">
        <v>637</v>
      </c>
      <c r="B496" s="133"/>
      <c r="C496" s="168">
        <v>180</v>
      </c>
      <c r="D496" s="165">
        <v>2.97</v>
      </c>
      <c r="E496" s="165">
        <v>6.78</v>
      </c>
      <c r="F496" s="165">
        <v>26.66</v>
      </c>
      <c r="G496" s="180">
        <v>184.9</v>
      </c>
      <c r="H496" s="180">
        <v>0.1</v>
      </c>
      <c r="I496" s="165">
        <v>16.28</v>
      </c>
      <c r="J496" s="180">
        <v>67.599999999999994</v>
      </c>
      <c r="K496" s="165">
        <v>1.29</v>
      </c>
      <c r="L496" s="180">
        <v>56.9</v>
      </c>
      <c r="M496" s="180">
        <v>72.599999999999994</v>
      </c>
      <c r="N496" s="180">
        <v>46.2</v>
      </c>
      <c r="O496" s="165">
        <v>4.12</v>
      </c>
    </row>
    <row r="497" spans="1:1022" x14ac:dyDescent="0.3">
      <c r="A497" s="134" t="s">
        <v>11</v>
      </c>
      <c r="B497" s="134"/>
      <c r="C497" s="134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</row>
    <row r="498" spans="1:1022" x14ac:dyDescent="0.3">
      <c r="A498" s="166" t="s">
        <v>565</v>
      </c>
      <c r="B498" s="167" t="s">
        <v>525</v>
      </c>
      <c r="C498" s="164">
        <v>100</v>
      </c>
      <c r="D498" s="165">
        <v>5.98</v>
      </c>
      <c r="E498" s="165">
        <v>5.74</v>
      </c>
      <c r="F498" s="180">
        <v>7.4</v>
      </c>
      <c r="G498" s="165">
        <v>105.82</v>
      </c>
      <c r="H498" s="165">
        <v>0.09</v>
      </c>
      <c r="I498" s="165">
        <v>8.76</v>
      </c>
      <c r="J498" s="165">
        <v>244.49</v>
      </c>
      <c r="K498" s="165">
        <v>2.92</v>
      </c>
      <c r="L498" s="165">
        <v>31.46</v>
      </c>
      <c r="M498" s="165">
        <v>104.53</v>
      </c>
      <c r="N498" s="165">
        <v>41.37</v>
      </c>
      <c r="O498" s="165">
        <v>1.01</v>
      </c>
    </row>
    <row r="499" spans="1:1022" ht="15" customHeight="1" x14ac:dyDescent="0.3">
      <c r="A499" s="169" t="s">
        <v>287</v>
      </c>
      <c r="B499" s="167" t="s">
        <v>829</v>
      </c>
      <c r="C499" s="164">
        <v>260</v>
      </c>
      <c r="D499" s="165">
        <v>9.1</v>
      </c>
      <c r="E499" s="165">
        <v>7.4</v>
      </c>
      <c r="F499" s="165">
        <v>19.209999999999997</v>
      </c>
      <c r="G499" s="165">
        <v>181.65</v>
      </c>
      <c r="H499" s="165">
        <v>0.30000000000000004</v>
      </c>
      <c r="I499" s="180">
        <v>12.19</v>
      </c>
      <c r="J499" s="180">
        <v>221.5</v>
      </c>
      <c r="K499" s="165">
        <v>2.44</v>
      </c>
      <c r="L499" s="165">
        <v>50.54</v>
      </c>
      <c r="M499" s="180">
        <v>175.03</v>
      </c>
      <c r="N499" s="165">
        <v>42.760000000000005</v>
      </c>
      <c r="O499" s="165">
        <v>2.38</v>
      </c>
    </row>
    <row r="500" spans="1:1022" x14ac:dyDescent="0.3">
      <c r="A500" s="166" t="s">
        <v>430</v>
      </c>
      <c r="B500" s="167" t="s">
        <v>373</v>
      </c>
      <c r="C500" s="164">
        <v>280</v>
      </c>
      <c r="D500" s="165">
        <v>24.66</v>
      </c>
      <c r="E500" s="165">
        <v>13.03</v>
      </c>
      <c r="F500" s="165">
        <v>20.05</v>
      </c>
      <c r="G500" s="165">
        <v>292.08</v>
      </c>
      <c r="H500" s="165">
        <v>0.24</v>
      </c>
      <c r="I500" s="165">
        <v>43.95</v>
      </c>
      <c r="J500" s="165">
        <v>320.95</v>
      </c>
      <c r="K500" s="165">
        <v>1.57</v>
      </c>
      <c r="L500" s="165">
        <v>51.29</v>
      </c>
      <c r="M500" s="165">
        <v>280.06</v>
      </c>
      <c r="N500" s="165">
        <v>59.55</v>
      </c>
      <c r="O500" s="165">
        <v>2.25</v>
      </c>
    </row>
    <row r="501" spans="1:1022" x14ac:dyDescent="0.3">
      <c r="A501" s="166" t="s">
        <v>547</v>
      </c>
      <c r="B501" s="167" t="s">
        <v>402</v>
      </c>
      <c r="C501" s="164">
        <v>200</v>
      </c>
      <c r="D501" s="165">
        <v>0.46</v>
      </c>
      <c r="E501" s="165">
        <v>0.15</v>
      </c>
      <c r="F501" s="165">
        <v>9.57</v>
      </c>
      <c r="G501" s="180">
        <v>45.2</v>
      </c>
      <c r="H501" s="165">
        <v>0.02</v>
      </c>
      <c r="I501" s="165">
        <v>80.180000000000007</v>
      </c>
      <c r="J501" s="165">
        <v>65.84</v>
      </c>
      <c r="K501" s="165">
        <v>0.34</v>
      </c>
      <c r="L501" s="180">
        <v>11.2</v>
      </c>
      <c r="M501" s="165">
        <v>11.68</v>
      </c>
      <c r="N501" s="165">
        <v>4.72</v>
      </c>
      <c r="O501" s="165">
        <v>0.48</v>
      </c>
    </row>
    <row r="502" spans="1:1022" x14ac:dyDescent="0.3">
      <c r="A502" s="169"/>
      <c r="B502" s="167" t="s">
        <v>69</v>
      </c>
      <c r="C502" s="164">
        <v>70</v>
      </c>
      <c r="D502" s="165">
        <v>3.43</v>
      </c>
      <c r="E502" s="180">
        <v>0.7</v>
      </c>
      <c r="F502" s="165">
        <v>31.36</v>
      </c>
      <c r="G502" s="164">
        <v>147</v>
      </c>
      <c r="H502" s="165">
        <v>0.06</v>
      </c>
      <c r="I502" s="181"/>
      <c r="J502" s="181"/>
      <c r="K502" s="165">
        <v>0.49</v>
      </c>
      <c r="L502" s="180">
        <v>12.6</v>
      </c>
      <c r="M502" s="180">
        <v>64.400000000000006</v>
      </c>
      <c r="N502" s="164">
        <v>14</v>
      </c>
      <c r="O502" s="165">
        <v>2.0299999999999998</v>
      </c>
    </row>
    <row r="503" spans="1:1022" x14ac:dyDescent="0.3">
      <c r="A503" s="132" t="s">
        <v>43</v>
      </c>
      <c r="B503" s="133"/>
      <c r="C503" s="168">
        <v>910</v>
      </c>
      <c r="D503" s="165">
        <v>43.63</v>
      </c>
      <c r="E503" s="165">
        <v>27.02</v>
      </c>
      <c r="F503" s="165">
        <v>87.59</v>
      </c>
      <c r="G503" s="165">
        <v>771.75</v>
      </c>
      <c r="H503" s="165">
        <v>0.71</v>
      </c>
      <c r="I503" s="165">
        <v>145.08000000000001</v>
      </c>
      <c r="J503" s="165">
        <v>852.78</v>
      </c>
      <c r="K503" s="165">
        <v>7.76</v>
      </c>
      <c r="L503" s="165">
        <v>157.09</v>
      </c>
      <c r="M503" s="180">
        <v>635.70000000000005</v>
      </c>
      <c r="N503" s="180">
        <v>162.4</v>
      </c>
      <c r="O503" s="165">
        <v>8.15</v>
      </c>
    </row>
    <row r="504" spans="1:1022" x14ac:dyDescent="0.3">
      <c r="A504" s="134" t="s">
        <v>638</v>
      </c>
      <c r="B504" s="134"/>
      <c r="C504" s="134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  <c r="N504" s="172"/>
      <c r="O504" s="172"/>
    </row>
    <row r="505" spans="1:1022" x14ac:dyDescent="0.3">
      <c r="A505" s="166" t="s">
        <v>275</v>
      </c>
      <c r="B505" s="167" t="s">
        <v>42</v>
      </c>
      <c r="C505" s="164">
        <v>150</v>
      </c>
      <c r="D505" s="180">
        <v>0.6</v>
      </c>
      <c r="E505" s="180">
        <v>0.6</v>
      </c>
      <c r="F505" s="180">
        <v>14.7</v>
      </c>
      <c r="G505" s="180">
        <v>70.5</v>
      </c>
      <c r="H505" s="165">
        <v>0.05</v>
      </c>
      <c r="I505" s="164">
        <v>15</v>
      </c>
      <c r="J505" s="180">
        <v>7.5</v>
      </c>
      <c r="K505" s="180">
        <v>0.3</v>
      </c>
      <c r="L505" s="164">
        <v>24</v>
      </c>
      <c r="M505" s="180">
        <v>16.5</v>
      </c>
      <c r="N505" s="180">
        <v>13.5</v>
      </c>
      <c r="O505" s="180">
        <v>3.3</v>
      </c>
    </row>
    <row r="506" spans="1:1022" x14ac:dyDescent="0.3">
      <c r="A506" s="170"/>
      <c r="B506" s="167" t="s">
        <v>513</v>
      </c>
      <c r="C506" s="164">
        <v>200</v>
      </c>
      <c r="D506" s="164">
        <v>6</v>
      </c>
      <c r="E506" s="164">
        <v>2</v>
      </c>
      <c r="F506" s="164">
        <v>8</v>
      </c>
      <c r="G506" s="164">
        <v>80</v>
      </c>
      <c r="H506" s="165">
        <v>0.08</v>
      </c>
      <c r="I506" s="180">
        <v>1.4</v>
      </c>
      <c r="J506" s="181"/>
      <c r="K506" s="181"/>
      <c r="L506" s="164">
        <v>240</v>
      </c>
      <c r="M506" s="164">
        <v>180</v>
      </c>
      <c r="N506" s="164">
        <v>28</v>
      </c>
      <c r="O506" s="180">
        <v>0.2</v>
      </c>
    </row>
    <row r="507" spans="1:1022" x14ac:dyDescent="0.3">
      <c r="A507" s="132" t="s">
        <v>639</v>
      </c>
      <c r="B507" s="133"/>
      <c r="C507" s="168">
        <v>350</v>
      </c>
      <c r="D507" s="165">
        <v>6.6</v>
      </c>
      <c r="E507" s="165">
        <v>2.6</v>
      </c>
      <c r="F507" s="165">
        <v>22.7</v>
      </c>
      <c r="G507" s="180">
        <v>150.5</v>
      </c>
      <c r="H507" s="165">
        <v>0.13</v>
      </c>
      <c r="I507" s="180">
        <v>16.399999999999999</v>
      </c>
      <c r="J507" s="180">
        <v>7.5</v>
      </c>
      <c r="K507" s="180">
        <v>0.3</v>
      </c>
      <c r="L507" s="164">
        <v>264</v>
      </c>
      <c r="M507" s="180">
        <v>196.5</v>
      </c>
      <c r="N507" s="180">
        <v>41.5</v>
      </c>
      <c r="O507" s="180">
        <v>3.5</v>
      </c>
    </row>
    <row r="508" spans="1:1022" x14ac:dyDescent="0.3">
      <c r="A508" s="132" t="s">
        <v>44</v>
      </c>
      <c r="B508" s="133"/>
      <c r="C508" s="171">
        <v>1950</v>
      </c>
      <c r="D508" s="165">
        <v>99.23</v>
      </c>
      <c r="E508" s="165">
        <v>49.57</v>
      </c>
      <c r="F508" s="165">
        <v>193.15</v>
      </c>
      <c r="G508" s="165">
        <v>1644.84</v>
      </c>
      <c r="H508" s="165">
        <v>1.23</v>
      </c>
      <c r="I508" s="165">
        <v>188.47</v>
      </c>
      <c r="J508" s="165">
        <v>991.73</v>
      </c>
      <c r="K508" s="165">
        <v>10.85</v>
      </c>
      <c r="L508" s="165">
        <v>890.53</v>
      </c>
      <c r="M508" s="165">
        <v>1536.53</v>
      </c>
      <c r="N508" s="165">
        <v>371.57</v>
      </c>
      <c r="O508" s="165">
        <v>20.59</v>
      </c>
    </row>
    <row r="509" spans="1:1022" x14ac:dyDescent="0.3">
      <c r="A509" s="129" t="s">
        <v>154</v>
      </c>
      <c r="B509" s="128" t="s">
        <v>792</v>
      </c>
      <c r="C509" s="157"/>
      <c r="D509" s="173"/>
      <c r="E509" s="173"/>
      <c r="F509" s="173"/>
      <c r="G509" s="173"/>
      <c r="H509" s="173"/>
      <c r="I509" s="173"/>
      <c r="J509" s="174"/>
      <c r="K509" s="174"/>
      <c r="L509" s="174"/>
      <c r="M509" s="174"/>
      <c r="N509" s="174"/>
      <c r="O509" s="174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  <c r="BJ509" s="128"/>
      <c r="BK509" s="128"/>
      <c r="BL509" s="128"/>
      <c r="BM509" s="128"/>
      <c r="BN509" s="128"/>
      <c r="BO509" s="128"/>
      <c r="BP509" s="128"/>
      <c r="BQ509" s="128"/>
      <c r="BR509" s="128"/>
      <c r="BS509" s="128"/>
      <c r="BT509" s="128"/>
      <c r="BU509" s="128"/>
      <c r="BV509" s="128"/>
      <c r="BW509" s="128"/>
      <c r="BX509" s="128"/>
      <c r="BY509" s="128"/>
      <c r="BZ509" s="128"/>
      <c r="CA509" s="128"/>
      <c r="CB509" s="128"/>
      <c r="CC509" s="128"/>
      <c r="CD509" s="128"/>
      <c r="CE509" s="128"/>
      <c r="CF509" s="128"/>
      <c r="CG509" s="128"/>
      <c r="CH509" s="128"/>
      <c r="CI509" s="128"/>
      <c r="CJ509" s="128"/>
      <c r="CK509" s="128"/>
      <c r="CL509" s="128"/>
      <c r="CM509" s="128"/>
      <c r="CN509" s="128"/>
      <c r="CO509" s="128"/>
      <c r="CP509" s="128"/>
      <c r="CQ509" s="128"/>
      <c r="CR509" s="128"/>
      <c r="CS509" s="128"/>
      <c r="CT509" s="128"/>
      <c r="CU509" s="128"/>
      <c r="CV509" s="128"/>
      <c r="CW509" s="128"/>
      <c r="CX509" s="128"/>
      <c r="CY509" s="128"/>
      <c r="CZ509" s="128"/>
      <c r="DA509" s="128"/>
      <c r="DB509" s="128"/>
      <c r="DC509" s="128"/>
      <c r="DD509" s="128"/>
      <c r="DE509" s="128"/>
      <c r="DF509" s="128"/>
      <c r="DG509" s="128"/>
      <c r="DH509" s="128"/>
      <c r="DI509" s="128"/>
      <c r="DJ509" s="128"/>
      <c r="DK509" s="128"/>
      <c r="DL509" s="128"/>
      <c r="DM509" s="128"/>
      <c r="DN509" s="128"/>
      <c r="DO509" s="128"/>
      <c r="DP509" s="128"/>
      <c r="DQ509" s="128"/>
      <c r="DR509" s="128"/>
      <c r="DS509" s="128"/>
      <c r="DT509" s="128"/>
      <c r="DU509" s="128"/>
      <c r="DV509" s="128"/>
      <c r="DW509" s="128"/>
      <c r="DX509" s="128"/>
      <c r="DY509" s="128"/>
      <c r="DZ509" s="128"/>
      <c r="EA509" s="128"/>
      <c r="EB509" s="128"/>
      <c r="EC509" s="128"/>
      <c r="ED509" s="128"/>
      <c r="EE509" s="128"/>
      <c r="EF509" s="128"/>
      <c r="EG509" s="128"/>
      <c r="EH509" s="128"/>
      <c r="EI509" s="128"/>
      <c r="EJ509" s="128"/>
      <c r="EK509" s="128"/>
      <c r="EL509" s="128"/>
      <c r="EM509" s="128"/>
      <c r="EN509" s="128"/>
      <c r="EO509" s="128"/>
      <c r="EP509" s="128"/>
      <c r="EQ509" s="128"/>
      <c r="ER509" s="128"/>
      <c r="ES509" s="128"/>
      <c r="ET509" s="128"/>
      <c r="EU509" s="128"/>
      <c r="EV509" s="128"/>
      <c r="EW509" s="128"/>
      <c r="EX509" s="128"/>
      <c r="EY509" s="128"/>
      <c r="EZ509" s="128"/>
      <c r="FA509" s="128"/>
      <c r="FB509" s="128"/>
      <c r="FC509" s="128"/>
      <c r="FD509" s="128"/>
      <c r="FE509" s="128"/>
      <c r="FF509" s="128"/>
      <c r="FG509" s="128"/>
      <c r="FH509" s="128"/>
      <c r="FI509" s="128"/>
      <c r="FJ509" s="128"/>
      <c r="FK509" s="128"/>
      <c r="FL509" s="128"/>
      <c r="FM509" s="128"/>
      <c r="FN509" s="128"/>
      <c r="FO509" s="128"/>
      <c r="FP509" s="128"/>
      <c r="FQ509" s="128"/>
      <c r="FR509" s="128"/>
      <c r="FS509" s="128"/>
      <c r="FT509" s="128"/>
      <c r="FU509" s="128"/>
      <c r="FV509" s="128"/>
      <c r="FW509" s="128"/>
      <c r="FX509" s="128"/>
      <c r="FY509" s="128"/>
      <c r="FZ509" s="128"/>
      <c r="GA509" s="128"/>
      <c r="GB509" s="128"/>
      <c r="GC509" s="128"/>
      <c r="GD509" s="128"/>
      <c r="GE509" s="128"/>
      <c r="GF509" s="128"/>
      <c r="GG509" s="128"/>
      <c r="GH509" s="128"/>
      <c r="GI509" s="128"/>
      <c r="GJ509" s="128"/>
      <c r="GK509" s="128"/>
      <c r="GL509" s="128"/>
      <c r="GM509" s="128"/>
      <c r="GN509" s="128"/>
      <c r="GO509" s="128"/>
      <c r="GP509" s="128"/>
      <c r="GQ509" s="128"/>
      <c r="GR509" s="128"/>
      <c r="GS509" s="128"/>
      <c r="GT509" s="128"/>
      <c r="GU509" s="128"/>
      <c r="GV509" s="128"/>
      <c r="GW509" s="128"/>
      <c r="GX509" s="128"/>
      <c r="GY509" s="128"/>
      <c r="GZ509" s="128"/>
      <c r="HA509" s="128"/>
      <c r="HB509" s="128"/>
      <c r="HC509" s="128"/>
      <c r="HD509" s="128"/>
      <c r="HE509" s="128"/>
      <c r="HF509" s="128"/>
      <c r="HG509" s="128"/>
      <c r="HH509" s="128"/>
      <c r="HI509" s="128"/>
      <c r="HJ509" s="128"/>
      <c r="HK509" s="128"/>
      <c r="HL509" s="128"/>
      <c r="HM509" s="128"/>
      <c r="HN509" s="128"/>
      <c r="HO509" s="128"/>
      <c r="HP509" s="128"/>
      <c r="HQ509" s="128"/>
      <c r="HR509" s="128"/>
      <c r="HS509" s="128"/>
      <c r="HT509" s="128"/>
      <c r="HU509" s="128"/>
      <c r="HV509" s="128"/>
      <c r="HW509" s="128"/>
      <c r="HX509" s="128"/>
      <c r="HY509" s="128"/>
      <c r="HZ509" s="128"/>
      <c r="IA509" s="128"/>
      <c r="IB509" s="128"/>
      <c r="IC509" s="128"/>
      <c r="ID509" s="128"/>
      <c r="IE509" s="128"/>
      <c r="IF509" s="128"/>
      <c r="IG509" s="128"/>
      <c r="IH509" s="128"/>
      <c r="II509" s="128"/>
      <c r="IJ509" s="128"/>
      <c r="IK509" s="128"/>
      <c r="IL509" s="128"/>
      <c r="IM509" s="128"/>
      <c r="IN509" s="128"/>
      <c r="IO509" s="128"/>
      <c r="IP509" s="128"/>
      <c r="IQ509" s="128"/>
      <c r="IR509" s="128"/>
      <c r="IS509" s="128"/>
      <c r="IT509" s="128"/>
      <c r="IU509" s="128"/>
      <c r="IV509" s="128"/>
      <c r="IW509" s="128"/>
      <c r="IX509" s="128"/>
      <c r="IY509" s="128"/>
      <c r="IZ509" s="128"/>
      <c r="JA509" s="128"/>
      <c r="JB509" s="128"/>
      <c r="JC509" s="128"/>
      <c r="JD509" s="128"/>
      <c r="JE509" s="128"/>
      <c r="JF509" s="128"/>
      <c r="JG509" s="128"/>
      <c r="JH509" s="128"/>
      <c r="JI509" s="128"/>
      <c r="JJ509" s="128"/>
      <c r="JK509" s="128"/>
      <c r="JL509" s="128"/>
      <c r="JM509" s="128"/>
      <c r="JN509" s="128"/>
      <c r="JO509" s="128"/>
      <c r="JP509" s="128"/>
      <c r="JQ509" s="128"/>
      <c r="JR509" s="128"/>
      <c r="JS509" s="128"/>
      <c r="JT509" s="128"/>
      <c r="JU509" s="128"/>
      <c r="JV509" s="128"/>
      <c r="JW509" s="128"/>
      <c r="JX509" s="128"/>
      <c r="JY509" s="128"/>
      <c r="JZ509" s="128"/>
      <c r="KA509" s="128"/>
      <c r="KB509" s="128"/>
      <c r="KC509" s="128"/>
      <c r="KD509" s="128"/>
      <c r="KE509" s="128"/>
      <c r="KF509" s="128"/>
      <c r="KG509" s="128"/>
      <c r="KH509" s="128"/>
      <c r="KI509" s="128"/>
      <c r="KJ509" s="128"/>
      <c r="KK509" s="128"/>
      <c r="KL509" s="128"/>
      <c r="KM509" s="128"/>
      <c r="KN509" s="128"/>
      <c r="KO509" s="128"/>
      <c r="KP509" s="128"/>
      <c r="KQ509" s="128"/>
      <c r="KR509" s="128"/>
      <c r="KS509" s="128"/>
      <c r="KT509" s="128"/>
      <c r="KU509" s="128"/>
      <c r="KV509" s="128"/>
      <c r="KW509" s="128"/>
      <c r="KX509" s="128"/>
      <c r="KY509" s="128"/>
      <c r="KZ509" s="128"/>
      <c r="LA509" s="128"/>
      <c r="LB509" s="128"/>
      <c r="LC509" s="128"/>
      <c r="LD509" s="128"/>
      <c r="LE509" s="128"/>
      <c r="LF509" s="128"/>
      <c r="LG509" s="128"/>
      <c r="LH509" s="128"/>
      <c r="LI509" s="128"/>
      <c r="LJ509" s="128"/>
      <c r="LK509" s="128"/>
      <c r="LL509" s="128"/>
      <c r="LM509" s="128"/>
      <c r="LN509" s="128"/>
      <c r="LO509" s="128"/>
      <c r="LP509" s="128"/>
      <c r="LQ509" s="128"/>
      <c r="LR509" s="128"/>
      <c r="LS509" s="128"/>
      <c r="LT509" s="128"/>
      <c r="LU509" s="128"/>
      <c r="LV509" s="128"/>
      <c r="LW509" s="128"/>
      <c r="LX509" s="128"/>
      <c r="LY509" s="128"/>
      <c r="LZ509" s="128"/>
      <c r="MA509" s="128"/>
      <c r="MB509" s="128"/>
      <c r="MC509" s="128"/>
      <c r="MD509" s="128"/>
      <c r="ME509" s="128"/>
      <c r="MF509" s="128"/>
      <c r="MG509" s="128"/>
      <c r="MH509" s="128"/>
      <c r="MI509" s="128"/>
      <c r="MJ509" s="128"/>
      <c r="MK509" s="128"/>
      <c r="ML509" s="128"/>
      <c r="MM509" s="128"/>
      <c r="MN509" s="128"/>
      <c r="MO509" s="128"/>
      <c r="MP509" s="128"/>
      <c r="MQ509" s="128"/>
      <c r="MR509" s="128"/>
      <c r="MS509" s="128"/>
      <c r="MT509" s="128"/>
      <c r="MU509" s="128"/>
      <c r="MV509" s="128"/>
      <c r="MW509" s="128"/>
      <c r="MX509" s="128"/>
      <c r="MY509" s="128"/>
      <c r="MZ509" s="128"/>
      <c r="NA509" s="128"/>
      <c r="NB509" s="128"/>
      <c r="NC509" s="128"/>
      <c r="ND509" s="128"/>
      <c r="NE509" s="128"/>
      <c r="NF509" s="128"/>
      <c r="NG509" s="128"/>
      <c r="NH509" s="128"/>
      <c r="NI509" s="128"/>
      <c r="NJ509" s="128"/>
      <c r="NK509" s="128"/>
      <c r="NL509" s="128"/>
      <c r="NM509" s="128"/>
      <c r="NN509" s="128"/>
      <c r="NO509" s="128"/>
      <c r="NP509" s="128"/>
      <c r="NQ509" s="128"/>
      <c r="NR509" s="128"/>
      <c r="NS509" s="128"/>
      <c r="NT509" s="128"/>
      <c r="NU509" s="128"/>
      <c r="NV509" s="128"/>
      <c r="NW509" s="128"/>
      <c r="NX509" s="128"/>
      <c r="NY509" s="128"/>
      <c r="NZ509" s="128"/>
      <c r="OA509" s="128"/>
      <c r="OB509" s="128"/>
      <c r="OC509" s="128"/>
      <c r="OD509" s="128"/>
      <c r="OE509" s="128"/>
      <c r="OF509" s="128"/>
      <c r="OG509" s="128"/>
      <c r="OH509" s="128"/>
      <c r="OI509" s="128"/>
      <c r="OJ509" s="128"/>
      <c r="OK509" s="128"/>
      <c r="OL509" s="128"/>
      <c r="OM509" s="128"/>
      <c r="ON509" s="128"/>
      <c r="OO509" s="128"/>
      <c r="OP509" s="128"/>
      <c r="OQ509" s="128"/>
      <c r="OR509" s="128"/>
      <c r="OS509" s="128"/>
      <c r="OT509" s="128"/>
      <c r="OU509" s="128"/>
      <c r="OV509" s="128"/>
      <c r="OW509" s="128"/>
      <c r="OX509" s="128"/>
      <c r="OY509" s="128"/>
      <c r="OZ509" s="128"/>
      <c r="PA509" s="128"/>
      <c r="PB509" s="128"/>
      <c r="PC509" s="128"/>
      <c r="PD509" s="128"/>
      <c r="PE509" s="128"/>
      <c r="PF509" s="128"/>
      <c r="PG509" s="128"/>
      <c r="PH509" s="128"/>
      <c r="PI509" s="128"/>
      <c r="PJ509" s="128"/>
      <c r="PK509" s="128"/>
      <c r="PL509" s="128"/>
      <c r="PM509" s="128"/>
      <c r="PN509" s="128"/>
      <c r="PO509" s="128"/>
      <c r="PP509" s="128"/>
      <c r="PQ509" s="128"/>
      <c r="PR509" s="128"/>
      <c r="PS509" s="128"/>
      <c r="PT509" s="128"/>
      <c r="PU509" s="128"/>
      <c r="PV509" s="128"/>
      <c r="PW509" s="128"/>
      <c r="PX509" s="128"/>
      <c r="PY509" s="128"/>
      <c r="PZ509" s="128"/>
      <c r="QA509" s="128"/>
      <c r="QB509" s="128"/>
      <c r="QC509" s="128"/>
      <c r="QD509" s="128"/>
      <c r="QE509" s="128"/>
      <c r="QF509" s="128"/>
      <c r="QG509" s="128"/>
      <c r="QH509" s="128"/>
      <c r="QI509" s="128"/>
      <c r="QJ509" s="128"/>
      <c r="QK509" s="128"/>
      <c r="QL509" s="128"/>
      <c r="QM509" s="128"/>
      <c r="QN509" s="128"/>
      <c r="QO509" s="128"/>
      <c r="QP509" s="128"/>
      <c r="QQ509" s="128"/>
      <c r="QR509" s="128"/>
      <c r="QS509" s="128"/>
      <c r="QT509" s="128"/>
      <c r="QU509" s="128"/>
      <c r="QV509" s="128"/>
      <c r="QW509" s="128"/>
      <c r="QX509" s="128"/>
      <c r="QY509" s="128"/>
      <c r="QZ509" s="128"/>
      <c r="RA509" s="128"/>
      <c r="RB509" s="128"/>
      <c r="RC509" s="128"/>
      <c r="RD509" s="128"/>
      <c r="RE509" s="128"/>
      <c r="RF509" s="128"/>
      <c r="RG509" s="128"/>
      <c r="RH509" s="128"/>
      <c r="RI509" s="128"/>
      <c r="RJ509" s="128"/>
      <c r="RK509" s="128"/>
      <c r="RL509" s="128"/>
      <c r="RM509" s="128"/>
      <c r="RN509" s="128"/>
      <c r="RO509" s="128"/>
      <c r="RP509" s="128"/>
      <c r="RQ509" s="128"/>
      <c r="RR509" s="128"/>
      <c r="RS509" s="128"/>
      <c r="RT509" s="128"/>
      <c r="RU509" s="128"/>
      <c r="RV509" s="128"/>
      <c r="RW509" s="128"/>
      <c r="RX509" s="128"/>
      <c r="RY509" s="128"/>
      <c r="RZ509" s="128"/>
      <c r="SA509" s="128"/>
      <c r="SB509" s="128"/>
      <c r="SC509" s="128"/>
      <c r="SD509" s="128"/>
      <c r="SE509" s="128"/>
      <c r="SF509" s="128"/>
      <c r="SG509" s="128"/>
      <c r="SH509" s="128"/>
      <c r="SI509" s="128"/>
      <c r="SJ509" s="128"/>
      <c r="SK509" s="128"/>
      <c r="SL509" s="128"/>
      <c r="SM509" s="128"/>
      <c r="SN509" s="128"/>
      <c r="SO509" s="128"/>
      <c r="SP509" s="128"/>
      <c r="SQ509" s="128"/>
      <c r="SR509" s="128"/>
      <c r="SS509" s="128"/>
      <c r="ST509" s="128"/>
      <c r="SU509" s="128"/>
      <c r="SV509" s="128"/>
      <c r="SW509" s="128"/>
      <c r="SX509" s="128"/>
      <c r="SY509" s="128"/>
      <c r="SZ509" s="128"/>
      <c r="TA509" s="128"/>
      <c r="TB509" s="128"/>
      <c r="TC509" s="128"/>
      <c r="TD509" s="128"/>
      <c r="TE509" s="128"/>
      <c r="TF509" s="128"/>
      <c r="TG509" s="128"/>
      <c r="TH509" s="128"/>
      <c r="TI509" s="128"/>
      <c r="TJ509" s="128"/>
      <c r="TK509" s="128"/>
      <c r="TL509" s="128"/>
      <c r="TM509" s="128"/>
      <c r="TN509" s="128"/>
      <c r="TO509" s="128"/>
      <c r="TP509" s="128"/>
      <c r="TQ509" s="128"/>
      <c r="TR509" s="128"/>
      <c r="TS509" s="128"/>
      <c r="TT509" s="128"/>
      <c r="TU509" s="128"/>
      <c r="TV509" s="128"/>
      <c r="TW509" s="128"/>
      <c r="TX509" s="128"/>
      <c r="TY509" s="128"/>
      <c r="TZ509" s="128"/>
      <c r="UA509" s="128"/>
      <c r="UB509" s="128"/>
      <c r="UC509" s="128"/>
      <c r="UD509" s="128"/>
      <c r="UE509" s="128"/>
      <c r="UF509" s="128"/>
      <c r="UG509" s="128"/>
      <c r="UH509" s="128"/>
      <c r="UI509" s="128"/>
      <c r="UJ509" s="128"/>
      <c r="UK509" s="128"/>
      <c r="UL509" s="128"/>
      <c r="UM509" s="128"/>
      <c r="UN509" s="128"/>
      <c r="UO509" s="128"/>
      <c r="UP509" s="128"/>
      <c r="UQ509" s="128"/>
      <c r="UR509" s="128"/>
      <c r="US509" s="128"/>
      <c r="UT509" s="128"/>
      <c r="UU509" s="128"/>
      <c r="UV509" s="128"/>
      <c r="UW509" s="128"/>
      <c r="UX509" s="128"/>
      <c r="UY509" s="128"/>
      <c r="UZ509" s="128"/>
      <c r="VA509" s="128"/>
      <c r="VB509" s="128"/>
      <c r="VC509" s="128"/>
      <c r="VD509" s="128"/>
      <c r="VE509" s="128"/>
      <c r="VF509" s="128"/>
      <c r="VG509" s="128"/>
      <c r="VH509" s="128"/>
      <c r="VI509" s="128"/>
      <c r="VJ509" s="128"/>
      <c r="VK509" s="128"/>
      <c r="VL509" s="128"/>
      <c r="VM509" s="128"/>
      <c r="VN509" s="128"/>
      <c r="VO509" s="128"/>
      <c r="VP509" s="128"/>
      <c r="VQ509" s="128"/>
      <c r="VR509" s="128"/>
      <c r="VS509" s="128"/>
      <c r="VT509" s="128"/>
      <c r="VU509" s="128"/>
      <c r="VV509" s="128"/>
      <c r="VW509" s="128"/>
      <c r="VX509" s="128"/>
      <c r="VY509" s="128"/>
      <c r="VZ509" s="128"/>
      <c r="WA509" s="128"/>
      <c r="WB509" s="128"/>
      <c r="WC509" s="128"/>
      <c r="WD509" s="128"/>
      <c r="WE509" s="128"/>
      <c r="WF509" s="128"/>
      <c r="WG509" s="128"/>
      <c r="WH509" s="128"/>
      <c r="WI509" s="128"/>
      <c r="WJ509" s="128"/>
      <c r="WK509" s="128"/>
      <c r="WL509" s="128"/>
      <c r="WM509" s="128"/>
      <c r="WN509" s="128"/>
      <c r="WO509" s="128"/>
      <c r="WP509" s="128"/>
      <c r="WQ509" s="128"/>
      <c r="WR509" s="128"/>
      <c r="WS509" s="128"/>
      <c r="WT509" s="128"/>
      <c r="WU509" s="128"/>
      <c r="WV509" s="128"/>
      <c r="WW509" s="128"/>
      <c r="WX509" s="128"/>
      <c r="WY509" s="128"/>
      <c r="WZ509" s="128"/>
      <c r="XA509" s="128"/>
      <c r="XB509" s="128"/>
      <c r="XC509" s="128"/>
      <c r="XD509" s="128"/>
      <c r="XE509" s="128"/>
      <c r="XF509" s="128"/>
      <c r="XG509" s="128"/>
      <c r="XH509" s="128"/>
      <c r="XI509" s="128"/>
      <c r="XJ509" s="128"/>
      <c r="XK509" s="128"/>
      <c r="XL509" s="128"/>
      <c r="XM509" s="128"/>
      <c r="XN509" s="128"/>
      <c r="XO509" s="128"/>
      <c r="XP509" s="128"/>
      <c r="XQ509" s="128"/>
      <c r="XR509" s="128"/>
      <c r="XS509" s="128"/>
      <c r="XT509" s="128"/>
      <c r="XU509" s="128"/>
      <c r="XV509" s="128"/>
      <c r="XW509" s="128"/>
      <c r="XX509" s="128"/>
      <c r="XY509" s="128"/>
      <c r="XZ509" s="128"/>
      <c r="YA509" s="128"/>
      <c r="YB509" s="128"/>
      <c r="YC509" s="128"/>
      <c r="YD509" s="128"/>
      <c r="YE509" s="128"/>
      <c r="YF509" s="128"/>
      <c r="YG509" s="128"/>
      <c r="YH509" s="128"/>
      <c r="YI509" s="128"/>
      <c r="YJ509" s="128"/>
      <c r="YK509" s="128"/>
      <c r="YL509" s="128"/>
      <c r="YM509" s="128"/>
      <c r="YN509" s="128"/>
      <c r="YO509" s="128"/>
      <c r="YP509" s="128"/>
      <c r="YQ509" s="128"/>
      <c r="YR509" s="128"/>
      <c r="YS509" s="128"/>
      <c r="YT509" s="128"/>
      <c r="YU509" s="128"/>
      <c r="YV509" s="128"/>
      <c r="YW509" s="128"/>
      <c r="YX509" s="128"/>
      <c r="YY509" s="128"/>
      <c r="YZ509" s="128"/>
      <c r="ZA509" s="128"/>
      <c r="ZB509" s="128"/>
      <c r="ZC509" s="128"/>
      <c r="ZD509" s="128"/>
      <c r="ZE509" s="128"/>
      <c r="ZF509" s="128"/>
      <c r="ZG509" s="128"/>
      <c r="ZH509" s="128"/>
      <c r="ZI509" s="128"/>
      <c r="ZJ509" s="128"/>
      <c r="ZK509" s="128"/>
      <c r="ZL509" s="128"/>
      <c r="ZM509" s="128"/>
      <c r="ZN509" s="128"/>
      <c r="ZO509" s="128"/>
      <c r="ZP509" s="128"/>
      <c r="ZQ509" s="128"/>
      <c r="ZR509" s="128"/>
      <c r="ZS509" s="128"/>
      <c r="ZT509" s="128"/>
      <c r="ZU509" s="128"/>
      <c r="ZV509" s="128"/>
      <c r="ZW509" s="128"/>
      <c r="ZX509" s="128"/>
      <c r="ZY509" s="128"/>
      <c r="ZZ509" s="128"/>
      <c r="AAA509" s="128"/>
      <c r="AAB509" s="128"/>
      <c r="AAC509" s="128"/>
      <c r="AAD509" s="128"/>
      <c r="AAE509" s="128"/>
      <c r="AAF509" s="128"/>
      <c r="AAG509" s="128"/>
      <c r="AAH509" s="128"/>
      <c r="AAI509" s="128"/>
      <c r="AAJ509" s="128"/>
      <c r="AAK509" s="128"/>
      <c r="AAL509" s="128"/>
      <c r="AAM509" s="128"/>
      <c r="AAN509" s="128"/>
      <c r="AAO509" s="128"/>
      <c r="AAP509" s="128"/>
      <c r="AAQ509" s="128"/>
      <c r="AAR509" s="128"/>
      <c r="AAS509" s="128"/>
      <c r="AAT509" s="128"/>
      <c r="AAU509" s="128"/>
      <c r="AAV509" s="128"/>
      <c r="AAW509" s="128"/>
      <c r="AAX509" s="128"/>
      <c r="AAY509" s="128"/>
      <c r="AAZ509" s="128"/>
      <c r="ABA509" s="128"/>
      <c r="ABB509" s="128"/>
      <c r="ABC509" s="128"/>
      <c r="ABD509" s="128"/>
      <c r="ABE509" s="128"/>
      <c r="ABF509" s="128"/>
      <c r="ABG509" s="128"/>
      <c r="ABH509" s="128"/>
      <c r="ABI509" s="128"/>
      <c r="ABJ509" s="128"/>
      <c r="ABK509" s="128"/>
      <c r="ABL509" s="128"/>
      <c r="ABM509" s="128"/>
      <c r="ABN509" s="128"/>
      <c r="ABO509" s="128"/>
      <c r="ABP509" s="128"/>
      <c r="ABQ509" s="128"/>
      <c r="ABR509" s="128"/>
      <c r="ABS509" s="128"/>
      <c r="ABT509" s="128"/>
      <c r="ABU509" s="128"/>
      <c r="ABV509" s="128"/>
      <c r="ABW509" s="128"/>
      <c r="ABX509" s="128"/>
      <c r="ABY509" s="128"/>
      <c r="ABZ509" s="128"/>
      <c r="ACA509" s="128"/>
      <c r="ACB509" s="128"/>
      <c r="ACC509" s="128"/>
      <c r="ACD509" s="128"/>
      <c r="ACE509" s="128"/>
      <c r="ACF509" s="128"/>
      <c r="ACG509" s="128"/>
      <c r="ACH509" s="128"/>
      <c r="ACI509" s="128"/>
      <c r="ACJ509" s="128"/>
      <c r="ACK509" s="128"/>
      <c r="ACL509" s="128"/>
      <c r="ACM509" s="128"/>
      <c r="ACN509" s="128"/>
      <c r="ACO509" s="128"/>
      <c r="ACP509" s="128"/>
      <c r="ACQ509" s="128"/>
      <c r="ACR509" s="128"/>
      <c r="ACS509" s="128"/>
      <c r="ACT509" s="128"/>
      <c r="ACU509" s="128"/>
      <c r="ACV509" s="128"/>
      <c r="ACW509" s="128"/>
      <c r="ACX509" s="128"/>
      <c r="ACY509" s="128"/>
      <c r="ACZ509" s="128"/>
      <c r="ADA509" s="128"/>
      <c r="ADB509" s="128"/>
      <c r="ADC509" s="128"/>
      <c r="ADD509" s="128"/>
      <c r="ADE509" s="128"/>
      <c r="ADF509" s="128"/>
      <c r="ADG509" s="128"/>
      <c r="ADH509" s="128"/>
      <c r="ADI509" s="128"/>
      <c r="ADJ509" s="128"/>
      <c r="ADK509" s="128"/>
      <c r="ADL509" s="128"/>
      <c r="ADM509" s="128"/>
      <c r="ADN509" s="128"/>
      <c r="ADO509" s="128"/>
      <c r="ADP509" s="128"/>
      <c r="ADQ509" s="128"/>
      <c r="ADR509" s="128"/>
      <c r="ADS509" s="128"/>
      <c r="ADT509" s="128"/>
      <c r="ADU509" s="128"/>
      <c r="ADV509" s="128"/>
      <c r="ADW509" s="128"/>
      <c r="ADX509" s="128"/>
      <c r="ADY509" s="128"/>
      <c r="ADZ509" s="128"/>
      <c r="AEA509" s="128"/>
      <c r="AEB509" s="128"/>
      <c r="AEC509" s="128"/>
      <c r="AED509" s="128"/>
      <c r="AEE509" s="128"/>
      <c r="AEF509" s="128"/>
      <c r="AEG509" s="128"/>
      <c r="AEH509" s="128"/>
      <c r="AEI509" s="128"/>
      <c r="AEJ509" s="128"/>
      <c r="AEK509" s="128"/>
      <c r="AEL509" s="128"/>
      <c r="AEM509" s="128"/>
      <c r="AEN509" s="128"/>
      <c r="AEO509" s="128"/>
      <c r="AEP509" s="128"/>
      <c r="AEQ509" s="128"/>
      <c r="AER509" s="128"/>
      <c r="AES509" s="128"/>
      <c r="AET509" s="128"/>
      <c r="AEU509" s="128"/>
      <c r="AEV509" s="128"/>
      <c r="AEW509" s="128"/>
      <c r="AEX509" s="128"/>
      <c r="AEY509" s="128"/>
      <c r="AEZ509" s="128"/>
      <c r="AFA509" s="128"/>
      <c r="AFB509" s="128"/>
      <c r="AFC509" s="128"/>
      <c r="AFD509" s="128"/>
      <c r="AFE509" s="128"/>
      <c r="AFF509" s="128"/>
      <c r="AFG509" s="128"/>
      <c r="AFH509" s="128"/>
      <c r="AFI509" s="128"/>
      <c r="AFJ509" s="128"/>
      <c r="AFK509" s="128"/>
      <c r="AFL509" s="128"/>
      <c r="AFM509" s="128"/>
      <c r="AFN509" s="128"/>
      <c r="AFO509" s="128"/>
      <c r="AFP509" s="128"/>
      <c r="AFQ509" s="128"/>
      <c r="AFR509" s="128"/>
      <c r="AFS509" s="128"/>
      <c r="AFT509" s="128"/>
      <c r="AFU509" s="128"/>
      <c r="AFV509" s="128"/>
      <c r="AFW509" s="128"/>
      <c r="AFX509" s="128"/>
      <c r="AFY509" s="128"/>
      <c r="AFZ509" s="128"/>
      <c r="AGA509" s="128"/>
      <c r="AGB509" s="128"/>
      <c r="AGC509" s="128"/>
      <c r="AGD509" s="128"/>
      <c r="AGE509" s="128"/>
      <c r="AGF509" s="128"/>
      <c r="AGG509" s="128"/>
      <c r="AGH509" s="128"/>
      <c r="AGI509" s="128"/>
      <c r="AGJ509" s="128"/>
      <c r="AGK509" s="128"/>
      <c r="AGL509" s="128"/>
      <c r="AGM509" s="128"/>
      <c r="AGN509" s="128"/>
      <c r="AGO509" s="128"/>
      <c r="AGP509" s="128"/>
      <c r="AGQ509" s="128"/>
      <c r="AGR509" s="128"/>
      <c r="AGS509" s="128"/>
      <c r="AGT509" s="128"/>
      <c r="AGU509" s="128"/>
      <c r="AGV509" s="128"/>
      <c r="AGW509" s="128"/>
      <c r="AGX509" s="128"/>
      <c r="AGY509" s="128"/>
      <c r="AGZ509" s="128"/>
      <c r="AHA509" s="128"/>
      <c r="AHB509" s="128"/>
      <c r="AHC509" s="128"/>
      <c r="AHD509" s="128"/>
      <c r="AHE509" s="128"/>
      <c r="AHF509" s="128"/>
      <c r="AHG509" s="128"/>
      <c r="AHH509" s="128"/>
      <c r="AHI509" s="128"/>
      <c r="AHJ509" s="128"/>
      <c r="AHK509" s="128"/>
      <c r="AHL509" s="128"/>
      <c r="AHM509" s="128"/>
      <c r="AHN509" s="128"/>
      <c r="AHO509" s="128"/>
      <c r="AHP509" s="128"/>
      <c r="AHQ509" s="128"/>
      <c r="AHR509" s="128"/>
      <c r="AHS509" s="128"/>
      <c r="AHT509" s="128"/>
      <c r="AHU509" s="128"/>
      <c r="AHV509" s="128"/>
      <c r="AHW509" s="128"/>
      <c r="AHX509" s="128"/>
      <c r="AHY509" s="128"/>
      <c r="AHZ509" s="128"/>
      <c r="AIA509" s="128"/>
      <c r="AIB509" s="128"/>
      <c r="AIC509" s="128"/>
      <c r="AID509" s="128"/>
      <c r="AIE509" s="128"/>
      <c r="AIF509" s="128"/>
      <c r="AIG509" s="128"/>
      <c r="AIH509" s="128"/>
      <c r="AII509" s="128"/>
      <c r="AIJ509" s="128"/>
      <c r="AIK509" s="128"/>
      <c r="AIL509" s="128"/>
      <c r="AIM509" s="128"/>
      <c r="AIN509" s="128"/>
      <c r="AIO509" s="128"/>
      <c r="AIP509" s="128"/>
      <c r="AIQ509" s="128"/>
      <c r="AIR509" s="128"/>
      <c r="AIS509" s="128"/>
      <c r="AIT509" s="128"/>
      <c r="AIU509" s="128"/>
      <c r="AIV509" s="128"/>
      <c r="AIW509" s="128"/>
      <c r="AIX509" s="128"/>
      <c r="AIY509" s="128"/>
      <c r="AIZ509" s="128"/>
      <c r="AJA509" s="128"/>
      <c r="AJB509" s="128"/>
      <c r="AJC509" s="128"/>
      <c r="AJD509" s="128"/>
      <c r="AJE509" s="128"/>
      <c r="AJF509" s="128"/>
      <c r="AJG509" s="128"/>
      <c r="AJH509" s="128"/>
      <c r="AJI509" s="128"/>
      <c r="AJJ509" s="128"/>
      <c r="AJK509" s="128"/>
      <c r="AJL509" s="128"/>
      <c r="AJM509" s="128"/>
      <c r="AJN509" s="128"/>
      <c r="AJO509" s="128"/>
      <c r="AJP509" s="128"/>
      <c r="AJQ509" s="128"/>
      <c r="AJR509" s="128"/>
      <c r="AJS509" s="128"/>
      <c r="AJT509" s="128"/>
      <c r="AJU509" s="128"/>
      <c r="AJV509" s="128"/>
      <c r="AJW509" s="128"/>
      <c r="AJX509" s="128"/>
      <c r="AJY509" s="128"/>
      <c r="AJZ509" s="128"/>
      <c r="AKA509" s="128"/>
      <c r="AKB509" s="128"/>
      <c r="AKC509" s="128"/>
      <c r="AKD509" s="128"/>
      <c r="AKE509" s="128"/>
      <c r="AKF509" s="128"/>
      <c r="AKG509" s="128"/>
      <c r="AKH509" s="128"/>
      <c r="AKI509" s="128"/>
      <c r="AKJ509" s="128"/>
      <c r="AKK509" s="128"/>
      <c r="AKL509" s="128"/>
      <c r="AKM509" s="128"/>
      <c r="AKN509" s="128"/>
      <c r="AKO509" s="128"/>
      <c r="AKP509" s="128"/>
      <c r="AKQ509" s="128"/>
      <c r="AKR509" s="128"/>
      <c r="AKS509" s="128"/>
      <c r="AKT509" s="128"/>
      <c r="AKU509" s="128"/>
      <c r="AKV509" s="128"/>
      <c r="AKW509" s="128"/>
      <c r="AKX509" s="128"/>
      <c r="AKY509" s="128"/>
      <c r="AKZ509" s="128"/>
      <c r="ALA509" s="128"/>
      <c r="ALB509" s="128"/>
      <c r="ALC509" s="128"/>
      <c r="ALD509" s="128"/>
      <c r="ALE509" s="128"/>
      <c r="ALF509" s="128"/>
      <c r="ALG509" s="128"/>
      <c r="ALH509" s="128"/>
      <c r="ALI509" s="128"/>
      <c r="ALJ509" s="128"/>
      <c r="ALK509" s="128"/>
      <c r="ALL509" s="128"/>
      <c r="ALM509" s="128"/>
      <c r="ALN509" s="128"/>
      <c r="ALO509" s="128"/>
      <c r="ALP509" s="128"/>
      <c r="ALQ509" s="128"/>
      <c r="ALR509" s="128"/>
      <c r="ALS509" s="128"/>
      <c r="ALT509" s="128"/>
      <c r="ALU509" s="128"/>
      <c r="ALV509" s="128"/>
      <c r="ALW509" s="128"/>
      <c r="ALX509" s="128"/>
      <c r="ALY509" s="128"/>
      <c r="ALZ509" s="128"/>
      <c r="AMA509" s="128"/>
      <c r="AMB509" s="128"/>
      <c r="AMC509" s="128"/>
      <c r="AMD509" s="128"/>
      <c r="AME509" s="128"/>
      <c r="AMF509" s="128"/>
      <c r="AMG509" s="128"/>
      <c r="AMH509" s="128"/>
    </row>
    <row r="510" spans="1:1022" x14ac:dyDescent="0.3">
      <c r="A510" s="129" t="s">
        <v>155</v>
      </c>
      <c r="B510" s="128" t="s">
        <v>156</v>
      </c>
      <c r="C510" s="13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28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  <c r="CN510" s="128"/>
      <c r="CO510" s="128"/>
      <c r="CP510" s="128"/>
      <c r="CQ510" s="128"/>
      <c r="CR510" s="128"/>
      <c r="CS510" s="128"/>
      <c r="CT510" s="128"/>
      <c r="CU510" s="128"/>
      <c r="CV510" s="128"/>
      <c r="CW510" s="128"/>
      <c r="CX510" s="128"/>
      <c r="CY510" s="128"/>
      <c r="CZ510" s="128"/>
      <c r="DA510" s="128"/>
      <c r="DB510" s="128"/>
      <c r="DC510" s="128"/>
      <c r="DD510" s="128"/>
      <c r="DE510" s="128"/>
      <c r="DF510" s="128"/>
      <c r="DG510" s="128"/>
      <c r="DH510" s="128"/>
      <c r="DI510" s="128"/>
      <c r="DJ510" s="128"/>
      <c r="DK510" s="128"/>
      <c r="DL510" s="128"/>
      <c r="DM510" s="128"/>
      <c r="DN510" s="128"/>
      <c r="DO510" s="128"/>
      <c r="DP510" s="128"/>
      <c r="DQ510" s="128"/>
      <c r="DR510" s="128"/>
      <c r="DS510" s="128"/>
      <c r="DT510" s="128"/>
      <c r="DU510" s="128"/>
      <c r="DV510" s="128"/>
      <c r="DW510" s="128"/>
      <c r="DX510" s="128"/>
      <c r="DY510" s="128"/>
      <c r="DZ510" s="128"/>
      <c r="EA510" s="128"/>
      <c r="EB510" s="128"/>
      <c r="EC510" s="128"/>
      <c r="ED510" s="128"/>
      <c r="EE510" s="128"/>
      <c r="EF510" s="128"/>
      <c r="EG510" s="128"/>
      <c r="EH510" s="128"/>
      <c r="EI510" s="128"/>
      <c r="EJ510" s="128"/>
      <c r="EK510" s="128"/>
      <c r="EL510" s="128"/>
      <c r="EM510" s="128"/>
      <c r="EN510" s="128"/>
      <c r="EO510" s="128"/>
      <c r="EP510" s="128"/>
      <c r="EQ510" s="128"/>
      <c r="ER510" s="128"/>
      <c r="ES510" s="128"/>
      <c r="ET510" s="128"/>
      <c r="EU510" s="128"/>
      <c r="EV510" s="128"/>
      <c r="EW510" s="128"/>
      <c r="EX510" s="128"/>
      <c r="EY510" s="128"/>
      <c r="EZ510" s="128"/>
      <c r="FA510" s="128"/>
      <c r="FB510" s="128"/>
      <c r="FC510" s="128"/>
      <c r="FD510" s="128"/>
      <c r="FE510" s="128"/>
      <c r="FF510" s="128"/>
      <c r="FG510" s="128"/>
      <c r="FH510" s="128"/>
      <c r="FI510" s="128"/>
      <c r="FJ510" s="128"/>
      <c r="FK510" s="128"/>
      <c r="FL510" s="128"/>
      <c r="FM510" s="128"/>
      <c r="FN510" s="128"/>
      <c r="FO510" s="128"/>
      <c r="FP510" s="128"/>
      <c r="FQ510" s="128"/>
      <c r="FR510" s="128"/>
      <c r="FS510" s="128"/>
      <c r="FT510" s="128"/>
      <c r="FU510" s="128"/>
      <c r="FV510" s="128"/>
      <c r="FW510" s="128"/>
      <c r="FX510" s="128"/>
      <c r="FY510" s="128"/>
      <c r="FZ510" s="128"/>
      <c r="GA510" s="128"/>
      <c r="GB510" s="128"/>
      <c r="GC510" s="128"/>
      <c r="GD510" s="128"/>
      <c r="GE510" s="128"/>
      <c r="GF510" s="128"/>
      <c r="GG510" s="128"/>
      <c r="GH510" s="128"/>
      <c r="GI510" s="128"/>
      <c r="GJ510" s="128"/>
      <c r="GK510" s="128"/>
      <c r="GL510" s="128"/>
      <c r="GM510" s="128"/>
      <c r="GN510" s="128"/>
      <c r="GO510" s="128"/>
      <c r="GP510" s="128"/>
      <c r="GQ510" s="128"/>
      <c r="GR510" s="128"/>
      <c r="GS510" s="128"/>
      <c r="GT510" s="128"/>
      <c r="GU510" s="128"/>
      <c r="GV510" s="128"/>
      <c r="GW510" s="128"/>
      <c r="GX510" s="128"/>
      <c r="GY510" s="128"/>
      <c r="GZ510" s="128"/>
      <c r="HA510" s="128"/>
      <c r="HB510" s="128"/>
      <c r="HC510" s="128"/>
      <c r="HD510" s="128"/>
      <c r="HE510" s="128"/>
      <c r="HF510" s="128"/>
      <c r="HG510" s="128"/>
      <c r="HH510" s="128"/>
      <c r="HI510" s="128"/>
      <c r="HJ510" s="128"/>
      <c r="HK510" s="128"/>
      <c r="HL510" s="128"/>
      <c r="HM510" s="128"/>
      <c r="HN510" s="128"/>
      <c r="HO510" s="128"/>
      <c r="HP510" s="128"/>
      <c r="HQ510" s="128"/>
      <c r="HR510" s="128"/>
      <c r="HS510" s="128"/>
      <c r="HT510" s="128"/>
      <c r="HU510" s="128"/>
      <c r="HV510" s="128"/>
      <c r="HW510" s="128"/>
      <c r="HX510" s="128"/>
      <c r="HY510" s="128"/>
      <c r="HZ510" s="128"/>
      <c r="IA510" s="128"/>
      <c r="IB510" s="128"/>
      <c r="IC510" s="128"/>
      <c r="ID510" s="128"/>
      <c r="IE510" s="128"/>
      <c r="IF510" s="128"/>
      <c r="IG510" s="128"/>
      <c r="IH510" s="128"/>
      <c r="II510" s="128"/>
      <c r="IJ510" s="128"/>
      <c r="IK510" s="128"/>
      <c r="IL510" s="128"/>
      <c r="IM510" s="128"/>
      <c r="IN510" s="128"/>
      <c r="IO510" s="128"/>
      <c r="IP510" s="128"/>
      <c r="IQ510" s="128"/>
      <c r="IR510" s="128"/>
      <c r="IS510" s="128"/>
      <c r="IT510" s="128"/>
      <c r="IU510" s="128"/>
      <c r="IV510" s="128"/>
      <c r="IW510" s="128"/>
      <c r="IX510" s="128"/>
      <c r="IY510" s="128"/>
      <c r="IZ510" s="128"/>
      <c r="JA510" s="128"/>
      <c r="JB510" s="128"/>
      <c r="JC510" s="128"/>
      <c r="JD510" s="128"/>
      <c r="JE510" s="128"/>
      <c r="JF510" s="128"/>
      <c r="JG510" s="128"/>
      <c r="JH510" s="128"/>
      <c r="JI510" s="128"/>
      <c r="JJ510" s="128"/>
      <c r="JK510" s="128"/>
      <c r="JL510" s="128"/>
      <c r="JM510" s="128"/>
      <c r="JN510" s="128"/>
      <c r="JO510" s="128"/>
      <c r="JP510" s="128"/>
      <c r="JQ510" s="128"/>
      <c r="JR510" s="128"/>
      <c r="JS510" s="128"/>
      <c r="JT510" s="128"/>
      <c r="JU510" s="128"/>
      <c r="JV510" s="128"/>
      <c r="JW510" s="128"/>
      <c r="JX510" s="128"/>
      <c r="JY510" s="128"/>
      <c r="JZ510" s="128"/>
      <c r="KA510" s="128"/>
      <c r="KB510" s="128"/>
      <c r="KC510" s="128"/>
      <c r="KD510" s="128"/>
      <c r="KE510" s="128"/>
      <c r="KF510" s="128"/>
      <c r="KG510" s="128"/>
      <c r="KH510" s="128"/>
      <c r="KI510" s="128"/>
      <c r="KJ510" s="128"/>
      <c r="KK510" s="128"/>
      <c r="KL510" s="128"/>
      <c r="KM510" s="128"/>
      <c r="KN510" s="128"/>
      <c r="KO510" s="128"/>
      <c r="KP510" s="128"/>
      <c r="KQ510" s="128"/>
      <c r="KR510" s="128"/>
      <c r="KS510" s="128"/>
      <c r="KT510" s="128"/>
      <c r="KU510" s="128"/>
      <c r="KV510" s="128"/>
      <c r="KW510" s="128"/>
      <c r="KX510" s="128"/>
      <c r="KY510" s="128"/>
      <c r="KZ510" s="128"/>
      <c r="LA510" s="128"/>
      <c r="LB510" s="128"/>
      <c r="LC510" s="128"/>
      <c r="LD510" s="128"/>
      <c r="LE510" s="128"/>
      <c r="LF510" s="128"/>
      <c r="LG510" s="128"/>
      <c r="LH510" s="128"/>
      <c r="LI510" s="128"/>
      <c r="LJ510" s="128"/>
      <c r="LK510" s="128"/>
      <c r="LL510" s="128"/>
      <c r="LM510" s="128"/>
      <c r="LN510" s="128"/>
      <c r="LO510" s="128"/>
      <c r="LP510" s="128"/>
      <c r="LQ510" s="128"/>
      <c r="LR510" s="128"/>
      <c r="LS510" s="128"/>
      <c r="LT510" s="128"/>
      <c r="LU510" s="128"/>
      <c r="LV510" s="128"/>
      <c r="LW510" s="128"/>
      <c r="LX510" s="128"/>
      <c r="LY510" s="128"/>
      <c r="LZ510" s="128"/>
      <c r="MA510" s="128"/>
      <c r="MB510" s="128"/>
      <c r="MC510" s="128"/>
      <c r="MD510" s="128"/>
      <c r="ME510" s="128"/>
      <c r="MF510" s="128"/>
      <c r="MG510" s="128"/>
      <c r="MH510" s="128"/>
      <c r="MI510" s="128"/>
      <c r="MJ510" s="128"/>
      <c r="MK510" s="128"/>
      <c r="ML510" s="128"/>
      <c r="MM510" s="128"/>
      <c r="MN510" s="128"/>
      <c r="MO510" s="128"/>
      <c r="MP510" s="128"/>
      <c r="MQ510" s="128"/>
      <c r="MR510" s="128"/>
      <c r="MS510" s="128"/>
      <c r="MT510" s="128"/>
      <c r="MU510" s="128"/>
      <c r="MV510" s="128"/>
      <c r="MW510" s="128"/>
      <c r="MX510" s="128"/>
      <c r="MY510" s="128"/>
      <c r="MZ510" s="128"/>
      <c r="NA510" s="128"/>
      <c r="NB510" s="128"/>
      <c r="NC510" s="128"/>
      <c r="ND510" s="128"/>
      <c r="NE510" s="128"/>
      <c r="NF510" s="128"/>
      <c r="NG510" s="128"/>
      <c r="NH510" s="128"/>
      <c r="NI510" s="128"/>
      <c r="NJ510" s="128"/>
      <c r="NK510" s="128"/>
      <c r="NL510" s="128"/>
      <c r="NM510" s="128"/>
      <c r="NN510" s="128"/>
      <c r="NO510" s="128"/>
      <c r="NP510" s="128"/>
      <c r="NQ510" s="128"/>
      <c r="NR510" s="128"/>
      <c r="NS510" s="128"/>
      <c r="NT510" s="128"/>
      <c r="NU510" s="128"/>
      <c r="NV510" s="128"/>
      <c r="NW510" s="128"/>
      <c r="NX510" s="128"/>
      <c r="NY510" s="128"/>
      <c r="NZ510" s="128"/>
      <c r="OA510" s="128"/>
      <c r="OB510" s="128"/>
      <c r="OC510" s="128"/>
      <c r="OD510" s="128"/>
      <c r="OE510" s="128"/>
      <c r="OF510" s="128"/>
      <c r="OG510" s="128"/>
      <c r="OH510" s="128"/>
      <c r="OI510" s="128"/>
      <c r="OJ510" s="128"/>
      <c r="OK510" s="128"/>
      <c r="OL510" s="128"/>
      <c r="OM510" s="128"/>
      <c r="ON510" s="128"/>
      <c r="OO510" s="128"/>
      <c r="OP510" s="128"/>
      <c r="OQ510" s="128"/>
      <c r="OR510" s="128"/>
      <c r="OS510" s="128"/>
      <c r="OT510" s="128"/>
      <c r="OU510" s="128"/>
      <c r="OV510" s="128"/>
      <c r="OW510" s="128"/>
      <c r="OX510" s="128"/>
      <c r="OY510" s="128"/>
      <c r="OZ510" s="128"/>
      <c r="PA510" s="128"/>
      <c r="PB510" s="128"/>
      <c r="PC510" s="128"/>
      <c r="PD510" s="128"/>
      <c r="PE510" s="128"/>
      <c r="PF510" s="128"/>
      <c r="PG510" s="128"/>
      <c r="PH510" s="128"/>
      <c r="PI510" s="128"/>
      <c r="PJ510" s="128"/>
      <c r="PK510" s="128"/>
      <c r="PL510" s="128"/>
      <c r="PM510" s="128"/>
      <c r="PN510" s="128"/>
      <c r="PO510" s="128"/>
      <c r="PP510" s="128"/>
      <c r="PQ510" s="128"/>
      <c r="PR510" s="128"/>
      <c r="PS510" s="128"/>
      <c r="PT510" s="128"/>
      <c r="PU510" s="128"/>
      <c r="PV510" s="128"/>
      <c r="PW510" s="128"/>
      <c r="PX510" s="128"/>
      <c r="PY510" s="128"/>
      <c r="PZ510" s="128"/>
      <c r="QA510" s="128"/>
      <c r="QB510" s="128"/>
      <c r="QC510" s="128"/>
      <c r="QD510" s="128"/>
      <c r="QE510" s="128"/>
      <c r="QF510" s="128"/>
      <c r="QG510" s="128"/>
      <c r="QH510" s="128"/>
      <c r="QI510" s="128"/>
      <c r="QJ510" s="128"/>
      <c r="QK510" s="128"/>
      <c r="QL510" s="128"/>
      <c r="QM510" s="128"/>
      <c r="QN510" s="128"/>
      <c r="QO510" s="128"/>
      <c r="QP510" s="128"/>
      <c r="QQ510" s="128"/>
      <c r="QR510" s="128"/>
      <c r="QS510" s="128"/>
      <c r="QT510" s="128"/>
      <c r="QU510" s="128"/>
      <c r="QV510" s="128"/>
      <c r="QW510" s="128"/>
      <c r="QX510" s="128"/>
      <c r="QY510" s="128"/>
      <c r="QZ510" s="128"/>
      <c r="RA510" s="128"/>
      <c r="RB510" s="128"/>
      <c r="RC510" s="128"/>
      <c r="RD510" s="128"/>
      <c r="RE510" s="128"/>
      <c r="RF510" s="128"/>
      <c r="RG510" s="128"/>
      <c r="RH510" s="128"/>
      <c r="RI510" s="128"/>
      <c r="RJ510" s="128"/>
      <c r="RK510" s="128"/>
      <c r="RL510" s="128"/>
      <c r="RM510" s="128"/>
      <c r="RN510" s="128"/>
      <c r="RO510" s="128"/>
      <c r="RP510" s="128"/>
      <c r="RQ510" s="128"/>
      <c r="RR510" s="128"/>
      <c r="RS510" s="128"/>
      <c r="RT510" s="128"/>
      <c r="RU510" s="128"/>
      <c r="RV510" s="128"/>
      <c r="RW510" s="128"/>
      <c r="RX510" s="128"/>
      <c r="RY510" s="128"/>
      <c r="RZ510" s="128"/>
      <c r="SA510" s="128"/>
      <c r="SB510" s="128"/>
      <c r="SC510" s="128"/>
      <c r="SD510" s="128"/>
      <c r="SE510" s="128"/>
      <c r="SF510" s="128"/>
      <c r="SG510" s="128"/>
      <c r="SH510" s="128"/>
      <c r="SI510" s="128"/>
      <c r="SJ510" s="128"/>
      <c r="SK510" s="128"/>
      <c r="SL510" s="128"/>
      <c r="SM510" s="128"/>
      <c r="SN510" s="128"/>
      <c r="SO510" s="128"/>
      <c r="SP510" s="128"/>
      <c r="SQ510" s="128"/>
      <c r="SR510" s="128"/>
      <c r="SS510" s="128"/>
      <c r="ST510" s="128"/>
      <c r="SU510" s="128"/>
      <c r="SV510" s="128"/>
      <c r="SW510" s="128"/>
      <c r="SX510" s="128"/>
      <c r="SY510" s="128"/>
      <c r="SZ510" s="128"/>
      <c r="TA510" s="128"/>
      <c r="TB510" s="128"/>
      <c r="TC510" s="128"/>
      <c r="TD510" s="128"/>
      <c r="TE510" s="128"/>
      <c r="TF510" s="128"/>
      <c r="TG510" s="128"/>
      <c r="TH510" s="128"/>
      <c r="TI510" s="128"/>
      <c r="TJ510" s="128"/>
      <c r="TK510" s="128"/>
      <c r="TL510" s="128"/>
      <c r="TM510" s="128"/>
      <c r="TN510" s="128"/>
      <c r="TO510" s="128"/>
      <c r="TP510" s="128"/>
      <c r="TQ510" s="128"/>
      <c r="TR510" s="128"/>
      <c r="TS510" s="128"/>
      <c r="TT510" s="128"/>
      <c r="TU510" s="128"/>
      <c r="TV510" s="128"/>
      <c r="TW510" s="128"/>
      <c r="TX510" s="128"/>
      <c r="TY510" s="128"/>
      <c r="TZ510" s="128"/>
      <c r="UA510" s="128"/>
      <c r="UB510" s="128"/>
      <c r="UC510" s="128"/>
      <c r="UD510" s="128"/>
      <c r="UE510" s="128"/>
      <c r="UF510" s="128"/>
      <c r="UG510" s="128"/>
      <c r="UH510" s="128"/>
      <c r="UI510" s="128"/>
      <c r="UJ510" s="128"/>
      <c r="UK510" s="128"/>
      <c r="UL510" s="128"/>
      <c r="UM510" s="128"/>
      <c r="UN510" s="128"/>
      <c r="UO510" s="128"/>
      <c r="UP510" s="128"/>
      <c r="UQ510" s="128"/>
      <c r="UR510" s="128"/>
      <c r="US510" s="128"/>
      <c r="UT510" s="128"/>
      <c r="UU510" s="128"/>
      <c r="UV510" s="128"/>
      <c r="UW510" s="128"/>
      <c r="UX510" s="128"/>
      <c r="UY510" s="128"/>
      <c r="UZ510" s="128"/>
      <c r="VA510" s="128"/>
      <c r="VB510" s="128"/>
      <c r="VC510" s="128"/>
      <c r="VD510" s="128"/>
      <c r="VE510" s="128"/>
      <c r="VF510" s="128"/>
      <c r="VG510" s="128"/>
      <c r="VH510" s="128"/>
      <c r="VI510" s="128"/>
      <c r="VJ510" s="128"/>
      <c r="VK510" s="128"/>
      <c r="VL510" s="128"/>
      <c r="VM510" s="128"/>
      <c r="VN510" s="128"/>
      <c r="VO510" s="128"/>
      <c r="VP510" s="128"/>
      <c r="VQ510" s="128"/>
      <c r="VR510" s="128"/>
      <c r="VS510" s="128"/>
      <c r="VT510" s="128"/>
      <c r="VU510" s="128"/>
      <c r="VV510" s="128"/>
      <c r="VW510" s="128"/>
      <c r="VX510" s="128"/>
      <c r="VY510" s="128"/>
      <c r="VZ510" s="128"/>
      <c r="WA510" s="128"/>
      <c r="WB510" s="128"/>
      <c r="WC510" s="128"/>
      <c r="WD510" s="128"/>
      <c r="WE510" s="128"/>
      <c r="WF510" s="128"/>
      <c r="WG510" s="128"/>
      <c r="WH510" s="128"/>
      <c r="WI510" s="128"/>
      <c r="WJ510" s="128"/>
      <c r="WK510" s="128"/>
      <c r="WL510" s="128"/>
      <c r="WM510" s="128"/>
      <c r="WN510" s="128"/>
      <c r="WO510" s="128"/>
      <c r="WP510" s="128"/>
      <c r="WQ510" s="128"/>
      <c r="WR510" s="128"/>
      <c r="WS510" s="128"/>
      <c r="WT510" s="128"/>
      <c r="WU510" s="128"/>
      <c r="WV510" s="128"/>
      <c r="WW510" s="128"/>
      <c r="WX510" s="128"/>
      <c r="WY510" s="128"/>
      <c r="WZ510" s="128"/>
      <c r="XA510" s="128"/>
      <c r="XB510" s="128"/>
      <c r="XC510" s="128"/>
      <c r="XD510" s="128"/>
      <c r="XE510" s="128"/>
      <c r="XF510" s="128"/>
      <c r="XG510" s="128"/>
      <c r="XH510" s="128"/>
      <c r="XI510" s="128"/>
      <c r="XJ510" s="128"/>
      <c r="XK510" s="128"/>
      <c r="XL510" s="128"/>
      <c r="XM510" s="128"/>
      <c r="XN510" s="128"/>
      <c r="XO510" s="128"/>
      <c r="XP510" s="128"/>
      <c r="XQ510" s="128"/>
      <c r="XR510" s="128"/>
      <c r="XS510" s="128"/>
      <c r="XT510" s="128"/>
      <c r="XU510" s="128"/>
      <c r="XV510" s="128"/>
      <c r="XW510" s="128"/>
      <c r="XX510" s="128"/>
      <c r="XY510" s="128"/>
      <c r="XZ510" s="128"/>
      <c r="YA510" s="128"/>
      <c r="YB510" s="128"/>
      <c r="YC510" s="128"/>
      <c r="YD510" s="128"/>
      <c r="YE510" s="128"/>
      <c r="YF510" s="128"/>
      <c r="YG510" s="128"/>
      <c r="YH510" s="128"/>
      <c r="YI510" s="128"/>
      <c r="YJ510" s="128"/>
      <c r="YK510" s="128"/>
      <c r="YL510" s="128"/>
      <c r="YM510" s="128"/>
      <c r="YN510" s="128"/>
      <c r="YO510" s="128"/>
      <c r="YP510" s="128"/>
      <c r="YQ510" s="128"/>
      <c r="YR510" s="128"/>
      <c r="YS510" s="128"/>
      <c r="YT510" s="128"/>
      <c r="YU510" s="128"/>
      <c r="YV510" s="128"/>
      <c r="YW510" s="128"/>
      <c r="YX510" s="128"/>
      <c r="YY510" s="128"/>
      <c r="YZ510" s="128"/>
      <c r="ZA510" s="128"/>
      <c r="ZB510" s="128"/>
      <c r="ZC510" s="128"/>
      <c r="ZD510" s="128"/>
      <c r="ZE510" s="128"/>
      <c r="ZF510" s="128"/>
      <c r="ZG510" s="128"/>
      <c r="ZH510" s="128"/>
      <c r="ZI510" s="128"/>
      <c r="ZJ510" s="128"/>
      <c r="ZK510" s="128"/>
      <c r="ZL510" s="128"/>
      <c r="ZM510" s="128"/>
      <c r="ZN510" s="128"/>
      <c r="ZO510" s="128"/>
      <c r="ZP510" s="128"/>
      <c r="ZQ510" s="128"/>
      <c r="ZR510" s="128"/>
      <c r="ZS510" s="128"/>
      <c r="ZT510" s="128"/>
      <c r="ZU510" s="128"/>
      <c r="ZV510" s="128"/>
      <c r="ZW510" s="128"/>
      <c r="ZX510" s="128"/>
      <c r="ZY510" s="128"/>
      <c r="ZZ510" s="128"/>
      <c r="AAA510" s="128"/>
      <c r="AAB510" s="128"/>
      <c r="AAC510" s="128"/>
      <c r="AAD510" s="128"/>
      <c r="AAE510" s="128"/>
      <c r="AAF510" s="128"/>
      <c r="AAG510" s="128"/>
      <c r="AAH510" s="128"/>
      <c r="AAI510" s="128"/>
      <c r="AAJ510" s="128"/>
      <c r="AAK510" s="128"/>
      <c r="AAL510" s="128"/>
      <c r="AAM510" s="128"/>
      <c r="AAN510" s="128"/>
      <c r="AAO510" s="128"/>
      <c r="AAP510" s="128"/>
      <c r="AAQ510" s="128"/>
      <c r="AAR510" s="128"/>
      <c r="AAS510" s="128"/>
      <c r="AAT510" s="128"/>
      <c r="AAU510" s="128"/>
      <c r="AAV510" s="128"/>
      <c r="AAW510" s="128"/>
      <c r="AAX510" s="128"/>
      <c r="AAY510" s="128"/>
      <c r="AAZ510" s="128"/>
      <c r="ABA510" s="128"/>
      <c r="ABB510" s="128"/>
      <c r="ABC510" s="128"/>
      <c r="ABD510" s="128"/>
      <c r="ABE510" s="128"/>
      <c r="ABF510" s="128"/>
      <c r="ABG510" s="128"/>
      <c r="ABH510" s="128"/>
      <c r="ABI510" s="128"/>
      <c r="ABJ510" s="128"/>
      <c r="ABK510" s="128"/>
      <c r="ABL510" s="128"/>
      <c r="ABM510" s="128"/>
      <c r="ABN510" s="128"/>
      <c r="ABO510" s="128"/>
      <c r="ABP510" s="128"/>
      <c r="ABQ510" s="128"/>
      <c r="ABR510" s="128"/>
      <c r="ABS510" s="128"/>
      <c r="ABT510" s="128"/>
      <c r="ABU510" s="128"/>
      <c r="ABV510" s="128"/>
      <c r="ABW510" s="128"/>
      <c r="ABX510" s="128"/>
      <c r="ABY510" s="128"/>
      <c r="ABZ510" s="128"/>
      <c r="ACA510" s="128"/>
      <c r="ACB510" s="128"/>
      <c r="ACC510" s="128"/>
      <c r="ACD510" s="128"/>
      <c r="ACE510" s="128"/>
      <c r="ACF510" s="128"/>
      <c r="ACG510" s="128"/>
      <c r="ACH510" s="128"/>
      <c r="ACI510" s="128"/>
      <c r="ACJ510" s="128"/>
      <c r="ACK510" s="128"/>
      <c r="ACL510" s="128"/>
      <c r="ACM510" s="128"/>
      <c r="ACN510" s="128"/>
      <c r="ACO510" s="128"/>
      <c r="ACP510" s="128"/>
      <c r="ACQ510" s="128"/>
      <c r="ACR510" s="128"/>
      <c r="ACS510" s="128"/>
      <c r="ACT510" s="128"/>
      <c r="ACU510" s="128"/>
      <c r="ACV510" s="128"/>
      <c r="ACW510" s="128"/>
      <c r="ACX510" s="128"/>
      <c r="ACY510" s="128"/>
      <c r="ACZ510" s="128"/>
      <c r="ADA510" s="128"/>
      <c r="ADB510" s="128"/>
      <c r="ADC510" s="128"/>
      <c r="ADD510" s="128"/>
      <c r="ADE510" s="128"/>
      <c r="ADF510" s="128"/>
      <c r="ADG510" s="128"/>
      <c r="ADH510" s="128"/>
      <c r="ADI510" s="128"/>
      <c r="ADJ510" s="128"/>
      <c r="ADK510" s="128"/>
      <c r="ADL510" s="128"/>
      <c r="ADM510" s="128"/>
      <c r="ADN510" s="128"/>
      <c r="ADO510" s="128"/>
      <c r="ADP510" s="128"/>
      <c r="ADQ510" s="128"/>
      <c r="ADR510" s="128"/>
      <c r="ADS510" s="128"/>
      <c r="ADT510" s="128"/>
      <c r="ADU510" s="128"/>
      <c r="ADV510" s="128"/>
      <c r="ADW510" s="128"/>
      <c r="ADX510" s="128"/>
      <c r="ADY510" s="128"/>
      <c r="ADZ510" s="128"/>
      <c r="AEA510" s="128"/>
      <c r="AEB510" s="128"/>
      <c r="AEC510" s="128"/>
      <c r="AED510" s="128"/>
      <c r="AEE510" s="128"/>
      <c r="AEF510" s="128"/>
      <c r="AEG510" s="128"/>
      <c r="AEH510" s="128"/>
      <c r="AEI510" s="128"/>
      <c r="AEJ510" s="128"/>
      <c r="AEK510" s="128"/>
      <c r="AEL510" s="128"/>
      <c r="AEM510" s="128"/>
      <c r="AEN510" s="128"/>
      <c r="AEO510" s="128"/>
      <c r="AEP510" s="128"/>
      <c r="AEQ510" s="128"/>
      <c r="AER510" s="128"/>
      <c r="AES510" s="128"/>
      <c r="AET510" s="128"/>
      <c r="AEU510" s="128"/>
      <c r="AEV510" s="128"/>
      <c r="AEW510" s="128"/>
      <c r="AEX510" s="128"/>
      <c r="AEY510" s="128"/>
      <c r="AEZ510" s="128"/>
      <c r="AFA510" s="128"/>
      <c r="AFB510" s="128"/>
      <c r="AFC510" s="128"/>
      <c r="AFD510" s="128"/>
      <c r="AFE510" s="128"/>
      <c r="AFF510" s="128"/>
      <c r="AFG510" s="128"/>
      <c r="AFH510" s="128"/>
      <c r="AFI510" s="128"/>
      <c r="AFJ510" s="128"/>
      <c r="AFK510" s="128"/>
      <c r="AFL510" s="128"/>
      <c r="AFM510" s="128"/>
      <c r="AFN510" s="128"/>
      <c r="AFO510" s="128"/>
      <c r="AFP510" s="128"/>
      <c r="AFQ510" s="128"/>
      <c r="AFR510" s="128"/>
      <c r="AFS510" s="128"/>
      <c r="AFT510" s="128"/>
      <c r="AFU510" s="128"/>
      <c r="AFV510" s="128"/>
      <c r="AFW510" s="128"/>
      <c r="AFX510" s="128"/>
      <c r="AFY510" s="128"/>
      <c r="AFZ510" s="128"/>
      <c r="AGA510" s="128"/>
      <c r="AGB510" s="128"/>
      <c r="AGC510" s="128"/>
      <c r="AGD510" s="128"/>
      <c r="AGE510" s="128"/>
      <c r="AGF510" s="128"/>
      <c r="AGG510" s="128"/>
      <c r="AGH510" s="128"/>
      <c r="AGI510" s="128"/>
      <c r="AGJ510" s="128"/>
      <c r="AGK510" s="128"/>
      <c r="AGL510" s="128"/>
      <c r="AGM510" s="128"/>
      <c r="AGN510" s="128"/>
      <c r="AGO510" s="128"/>
      <c r="AGP510" s="128"/>
      <c r="AGQ510" s="128"/>
      <c r="AGR510" s="128"/>
      <c r="AGS510" s="128"/>
      <c r="AGT510" s="128"/>
      <c r="AGU510" s="128"/>
      <c r="AGV510" s="128"/>
      <c r="AGW510" s="128"/>
      <c r="AGX510" s="128"/>
      <c r="AGY510" s="128"/>
      <c r="AGZ510" s="128"/>
      <c r="AHA510" s="128"/>
      <c r="AHB510" s="128"/>
      <c r="AHC510" s="128"/>
      <c r="AHD510" s="128"/>
      <c r="AHE510" s="128"/>
      <c r="AHF510" s="128"/>
      <c r="AHG510" s="128"/>
      <c r="AHH510" s="128"/>
      <c r="AHI510" s="128"/>
      <c r="AHJ510" s="128"/>
      <c r="AHK510" s="128"/>
      <c r="AHL510" s="128"/>
      <c r="AHM510" s="128"/>
      <c r="AHN510" s="128"/>
      <c r="AHO510" s="128"/>
      <c r="AHP510" s="128"/>
      <c r="AHQ510" s="128"/>
      <c r="AHR510" s="128"/>
      <c r="AHS510" s="128"/>
      <c r="AHT510" s="128"/>
      <c r="AHU510" s="128"/>
      <c r="AHV510" s="128"/>
      <c r="AHW510" s="128"/>
      <c r="AHX510" s="128"/>
      <c r="AHY510" s="128"/>
      <c r="AHZ510" s="128"/>
      <c r="AIA510" s="128"/>
      <c r="AIB510" s="128"/>
      <c r="AIC510" s="128"/>
      <c r="AID510" s="128"/>
      <c r="AIE510" s="128"/>
      <c r="AIF510" s="128"/>
      <c r="AIG510" s="128"/>
      <c r="AIH510" s="128"/>
      <c r="AII510" s="128"/>
      <c r="AIJ510" s="128"/>
      <c r="AIK510" s="128"/>
      <c r="AIL510" s="128"/>
      <c r="AIM510" s="128"/>
      <c r="AIN510" s="128"/>
      <c r="AIO510" s="128"/>
      <c r="AIP510" s="128"/>
      <c r="AIQ510" s="128"/>
      <c r="AIR510" s="128"/>
      <c r="AIS510" s="128"/>
      <c r="AIT510" s="128"/>
      <c r="AIU510" s="128"/>
      <c r="AIV510" s="128"/>
      <c r="AIW510" s="128"/>
      <c r="AIX510" s="128"/>
      <c r="AIY510" s="128"/>
      <c r="AIZ510" s="128"/>
      <c r="AJA510" s="128"/>
      <c r="AJB510" s="128"/>
      <c r="AJC510" s="128"/>
      <c r="AJD510" s="128"/>
      <c r="AJE510" s="128"/>
      <c r="AJF510" s="128"/>
      <c r="AJG510" s="128"/>
      <c r="AJH510" s="128"/>
      <c r="AJI510" s="128"/>
      <c r="AJJ510" s="128"/>
      <c r="AJK510" s="128"/>
      <c r="AJL510" s="128"/>
      <c r="AJM510" s="128"/>
      <c r="AJN510" s="128"/>
      <c r="AJO510" s="128"/>
      <c r="AJP510" s="128"/>
      <c r="AJQ510" s="128"/>
      <c r="AJR510" s="128"/>
      <c r="AJS510" s="128"/>
      <c r="AJT510" s="128"/>
      <c r="AJU510" s="128"/>
      <c r="AJV510" s="128"/>
      <c r="AJW510" s="128"/>
      <c r="AJX510" s="128"/>
      <c r="AJY510" s="128"/>
      <c r="AJZ510" s="128"/>
      <c r="AKA510" s="128"/>
      <c r="AKB510" s="128"/>
      <c r="AKC510" s="128"/>
      <c r="AKD510" s="128"/>
      <c r="AKE510" s="128"/>
      <c r="AKF510" s="128"/>
      <c r="AKG510" s="128"/>
      <c r="AKH510" s="128"/>
      <c r="AKI510" s="128"/>
      <c r="AKJ510" s="128"/>
      <c r="AKK510" s="128"/>
      <c r="AKL510" s="128"/>
      <c r="AKM510" s="128"/>
      <c r="AKN510" s="128"/>
      <c r="AKO510" s="128"/>
      <c r="AKP510" s="128"/>
      <c r="AKQ510" s="128"/>
      <c r="AKR510" s="128"/>
      <c r="AKS510" s="128"/>
      <c r="AKT510" s="128"/>
      <c r="AKU510" s="128"/>
      <c r="AKV510" s="128"/>
      <c r="AKW510" s="128"/>
      <c r="AKX510" s="128"/>
      <c r="AKY510" s="128"/>
      <c r="AKZ510" s="128"/>
      <c r="ALA510" s="128"/>
      <c r="ALB510" s="128"/>
      <c r="ALC510" s="128"/>
      <c r="ALD510" s="128"/>
      <c r="ALE510" s="128"/>
      <c r="ALF510" s="128"/>
      <c r="ALG510" s="128"/>
      <c r="ALH510" s="128"/>
      <c r="ALI510" s="128"/>
      <c r="ALJ510" s="128"/>
      <c r="ALK510" s="128"/>
      <c r="ALL510" s="128"/>
      <c r="ALM510" s="128"/>
      <c r="ALN510" s="128"/>
      <c r="ALO510" s="128"/>
      <c r="ALP510" s="128"/>
      <c r="ALQ510" s="128"/>
      <c r="ALR510" s="128"/>
      <c r="ALS510" s="128"/>
      <c r="ALT510" s="128"/>
      <c r="ALU510" s="128"/>
      <c r="ALV510" s="128"/>
      <c r="ALW510" s="128"/>
      <c r="ALX510" s="128"/>
      <c r="ALY510" s="128"/>
      <c r="ALZ510" s="128"/>
      <c r="AMA510" s="128"/>
      <c r="AMB510" s="128"/>
      <c r="AMC510" s="128"/>
      <c r="AMD510" s="128"/>
      <c r="AME510" s="128"/>
      <c r="AMF510" s="128"/>
      <c r="AMG510" s="128"/>
      <c r="AMH510" s="128"/>
    </row>
    <row r="511" spans="1:1022" ht="15" customHeight="1" x14ac:dyDescent="0.3">
      <c r="A511" s="130" t="s">
        <v>19</v>
      </c>
      <c r="B511" s="157" t="s">
        <v>46</v>
      </c>
      <c r="C511" s="157"/>
      <c r="D511" s="176"/>
      <c r="E511" s="173"/>
      <c r="F511" s="177"/>
      <c r="G511" s="177"/>
      <c r="H511" s="176"/>
      <c r="I511" s="176"/>
      <c r="J511" s="178"/>
      <c r="K511" s="178"/>
      <c r="L511" s="178"/>
      <c r="M511" s="178"/>
      <c r="N511" s="178"/>
      <c r="O511" s="17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28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28"/>
      <c r="CC511" s="128"/>
      <c r="CD511" s="128"/>
      <c r="CE511" s="128"/>
      <c r="CF511" s="128"/>
      <c r="CG511" s="128"/>
      <c r="CH511" s="128"/>
      <c r="CI511" s="128"/>
      <c r="CJ511" s="128"/>
      <c r="CK511" s="128"/>
      <c r="CL511" s="128"/>
      <c r="CM511" s="128"/>
      <c r="CN511" s="128"/>
      <c r="CO511" s="128"/>
      <c r="CP511" s="128"/>
      <c r="CQ511" s="128"/>
      <c r="CR511" s="128"/>
      <c r="CS511" s="128"/>
      <c r="CT511" s="128"/>
      <c r="CU511" s="128"/>
      <c r="CV511" s="128"/>
      <c r="CW511" s="128"/>
      <c r="CX511" s="128"/>
      <c r="CY511" s="128"/>
      <c r="CZ511" s="128"/>
      <c r="DA511" s="128"/>
      <c r="DB511" s="128"/>
      <c r="DC511" s="128"/>
      <c r="DD511" s="128"/>
      <c r="DE511" s="128"/>
      <c r="DF511" s="128"/>
      <c r="DG511" s="128"/>
      <c r="DH511" s="128"/>
      <c r="DI511" s="128"/>
      <c r="DJ511" s="128"/>
      <c r="DK511" s="128"/>
      <c r="DL511" s="128"/>
      <c r="DM511" s="128"/>
      <c r="DN511" s="128"/>
      <c r="DO511" s="128"/>
      <c r="DP511" s="128"/>
      <c r="DQ511" s="128"/>
      <c r="DR511" s="128"/>
      <c r="DS511" s="128"/>
      <c r="DT511" s="128"/>
      <c r="DU511" s="128"/>
      <c r="DV511" s="128"/>
      <c r="DW511" s="128"/>
      <c r="DX511" s="128"/>
      <c r="DY511" s="128"/>
      <c r="DZ511" s="128"/>
      <c r="EA511" s="128"/>
      <c r="EB511" s="128"/>
      <c r="EC511" s="128"/>
      <c r="ED511" s="128"/>
      <c r="EE511" s="128"/>
      <c r="EF511" s="128"/>
      <c r="EG511" s="128"/>
      <c r="EH511" s="128"/>
      <c r="EI511" s="128"/>
      <c r="EJ511" s="128"/>
      <c r="EK511" s="128"/>
      <c r="EL511" s="128"/>
      <c r="EM511" s="128"/>
      <c r="EN511" s="128"/>
      <c r="EO511" s="128"/>
      <c r="EP511" s="128"/>
      <c r="EQ511" s="128"/>
      <c r="ER511" s="128"/>
      <c r="ES511" s="128"/>
      <c r="ET511" s="128"/>
      <c r="EU511" s="128"/>
      <c r="EV511" s="128"/>
      <c r="EW511" s="128"/>
      <c r="EX511" s="128"/>
      <c r="EY511" s="128"/>
      <c r="EZ511" s="128"/>
      <c r="FA511" s="128"/>
      <c r="FB511" s="128"/>
      <c r="FC511" s="128"/>
      <c r="FD511" s="128"/>
      <c r="FE511" s="128"/>
      <c r="FF511" s="128"/>
      <c r="FG511" s="128"/>
      <c r="FH511" s="128"/>
      <c r="FI511" s="128"/>
      <c r="FJ511" s="128"/>
      <c r="FK511" s="128"/>
      <c r="FL511" s="128"/>
      <c r="FM511" s="128"/>
      <c r="FN511" s="128"/>
      <c r="FO511" s="128"/>
      <c r="FP511" s="128"/>
      <c r="FQ511" s="128"/>
      <c r="FR511" s="128"/>
      <c r="FS511" s="128"/>
      <c r="FT511" s="128"/>
      <c r="FU511" s="128"/>
      <c r="FV511" s="128"/>
      <c r="FW511" s="128"/>
      <c r="FX511" s="128"/>
      <c r="FY511" s="128"/>
      <c r="FZ511" s="128"/>
      <c r="GA511" s="128"/>
      <c r="GB511" s="128"/>
      <c r="GC511" s="128"/>
      <c r="GD511" s="128"/>
      <c r="GE511" s="128"/>
      <c r="GF511" s="128"/>
      <c r="GG511" s="128"/>
      <c r="GH511" s="128"/>
      <c r="GI511" s="128"/>
      <c r="GJ511" s="128"/>
      <c r="GK511" s="128"/>
      <c r="GL511" s="128"/>
      <c r="GM511" s="128"/>
      <c r="GN511" s="128"/>
      <c r="GO511" s="128"/>
      <c r="GP511" s="128"/>
      <c r="GQ511" s="128"/>
      <c r="GR511" s="128"/>
      <c r="GS511" s="128"/>
      <c r="GT511" s="128"/>
      <c r="GU511" s="128"/>
      <c r="GV511" s="128"/>
      <c r="GW511" s="128"/>
      <c r="GX511" s="128"/>
      <c r="GY511" s="128"/>
      <c r="GZ511" s="128"/>
      <c r="HA511" s="128"/>
      <c r="HB511" s="128"/>
      <c r="HC511" s="128"/>
      <c r="HD511" s="128"/>
      <c r="HE511" s="128"/>
      <c r="HF511" s="128"/>
      <c r="HG511" s="128"/>
      <c r="HH511" s="128"/>
      <c r="HI511" s="128"/>
      <c r="HJ511" s="128"/>
      <c r="HK511" s="128"/>
      <c r="HL511" s="128"/>
      <c r="HM511" s="128"/>
      <c r="HN511" s="128"/>
      <c r="HO511" s="128"/>
      <c r="HP511" s="128"/>
      <c r="HQ511" s="128"/>
      <c r="HR511" s="128"/>
      <c r="HS511" s="128"/>
      <c r="HT511" s="128"/>
      <c r="HU511" s="128"/>
      <c r="HV511" s="128"/>
      <c r="HW511" s="128"/>
      <c r="HX511" s="128"/>
      <c r="HY511" s="128"/>
      <c r="HZ511" s="128"/>
      <c r="IA511" s="128"/>
      <c r="IB511" s="128"/>
      <c r="IC511" s="128"/>
      <c r="ID511" s="128"/>
      <c r="IE511" s="128"/>
      <c r="IF511" s="128"/>
      <c r="IG511" s="128"/>
      <c r="IH511" s="128"/>
      <c r="II511" s="128"/>
      <c r="IJ511" s="128"/>
      <c r="IK511" s="128"/>
      <c r="IL511" s="128"/>
      <c r="IM511" s="128"/>
      <c r="IN511" s="128"/>
      <c r="IO511" s="128"/>
      <c r="IP511" s="128"/>
      <c r="IQ511" s="128"/>
      <c r="IR511" s="128"/>
      <c r="IS511" s="128"/>
      <c r="IT511" s="128"/>
      <c r="IU511" s="128"/>
      <c r="IV511" s="128"/>
      <c r="IW511" s="128"/>
      <c r="IX511" s="128"/>
      <c r="IY511" s="128"/>
      <c r="IZ511" s="128"/>
      <c r="JA511" s="128"/>
      <c r="JB511" s="128"/>
      <c r="JC511" s="128"/>
      <c r="JD511" s="128"/>
      <c r="JE511" s="128"/>
      <c r="JF511" s="128"/>
      <c r="JG511" s="128"/>
      <c r="JH511" s="128"/>
      <c r="JI511" s="128"/>
      <c r="JJ511" s="128"/>
      <c r="JK511" s="128"/>
      <c r="JL511" s="128"/>
      <c r="JM511" s="128"/>
      <c r="JN511" s="128"/>
      <c r="JO511" s="128"/>
      <c r="JP511" s="128"/>
      <c r="JQ511" s="128"/>
      <c r="JR511" s="128"/>
      <c r="JS511" s="128"/>
      <c r="JT511" s="128"/>
      <c r="JU511" s="128"/>
      <c r="JV511" s="128"/>
      <c r="JW511" s="128"/>
      <c r="JX511" s="128"/>
      <c r="JY511" s="128"/>
      <c r="JZ511" s="128"/>
      <c r="KA511" s="128"/>
      <c r="KB511" s="128"/>
      <c r="KC511" s="128"/>
      <c r="KD511" s="128"/>
      <c r="KE511" s="128"/>
      <c r="KF511" s="128"/>
      <c r="KG511" s="128"/>
      <c r="KH511" s="128"/>
      <c r="KI511" s="128"/>
      <c r="KJ511" s="128"/>
      <c r="KK511" s="128"/>
      <c r="KL511" s="128"/>
      <c r="KM511" s="128"/>
      <c r="KN511" s="128"/>
      <c r="KO511" s="128"/>
      <c r="KP511" s="128"/>
      <c r="KQ511" s="128"/>
      <c r="KR511" s="128"/>
      <c r="KS511" s="128"/>
      <c r="KT511" s="128"/>
      <c r="KU511" s="128"/>
      <c r="KV511" s="128"/>
      <c r="KW511" s="128"/>
      <c r="KX511" s="128"/>
      <c r="KY511" s="128"/>
      <c r="KZ511" s="128"/>
      <c r="LA511" s="128"/>
      <c r="LB511" s="128"/>
      <c r="LC511" s="128"/>
      <c r="LD511" s="128"/>
      <c r="LE511" s="128"/>
      <c r="LF511" s="128"/>
      <c r="LG511" s="128"/>
      <c r="LH511" s="128"/>
      <c r="LI511" s="128"/>
      <c r="LJ511" s="128"/>
      <c r="LK511" s="128"/>
      <c r="LL511" s="128"/>
      <c r="LM511" s="128"/>
      <c r="LN511" s="128"/>
      <c r="LO511" s="128"/>
      <c r="LP511" s="128"/>
      <c r="LQ511" s="128"/>
      <c r="LR511" s="128"/>
      <c r="LS511" s="128"/>
      <c r="LT511" s="128"/>
      <c r="LU511" s="128"/>
      <c r="LV511" s="128"/>
      <c r="LW511" s="128"/>
      <c r="LX511" s="128"/>
      <c r="LY511" s="128"/>
      <c r="LZ511" s="128"/>
      <c r="MA511" s="128"/>
      <c r="MB511" s="128"/>
      <c r="MC511" s="128"/>
      <c r="MD511" s="128"/>
      <c r="ME511" s="128"/>
      <c r="MF511" s="128"/>
      <c r="MG511" s="128"/>
      <c r="MH511" s="128"/>
      <c r="MI511" s="128"/>
      <c r="MJ511" s="128"/>
      <c r="MK511" s="128"/>
      <c r="ML511" s="128"/>
      <c r="MM511" s="128"/>
      <c r="MN511" s="128"/>
      <c r="MO511" s="128"/>
      <c r="MP511" s="128"/>
      <c r="MQ511" s="128"/>
      <c r="MR511" s="128"/>
      <c r="MS511" s="128"/>
      <c r="MT511" s="128"/>
      <c r="MU511" s="128"/>
      <c r="MV511" s="128"/>
      <c r="MW511" s="128"/>
      <c r="MX511" s="128"/>
      <c r="MY511" s="128"/>
      <c r="MZ511" s="128"/>
      <c r="NA511" s="128"/>
      <c r="NB511" s="128"/>
      <c r="NC511" s="128"/>
      <c r="ND511" s="128"/>
      <c r="NE511" s="128"/>
      <c r="NF511" s="128"/>
      <c r="NG511" s="128"/>
      <c r="NH511" s="128"/>
      <c r="NI511" s="128"/>
      <c r="NJ511" s="128"/>
      <c r="NK511" s="128"/>
      <c r="NL511" s="128"/>
      <c r="NM511" s="128"/>
      <c r="NN511" s="128"/>
      <c r="NO511" s="128"/>
      <c r="NP511" s="128"/>
      <c r="NQ511" s="128"/>
      <c r="NR511" s="128"/>
      <c r="NS511" s="128"/>
      <c r="NT511" s="128"/>
      <c r="NU511" s="128"/>
      <c r="NV511" s="128"/>
      <c r="NW511" s="128"/>
      <c r="NX511" s="128"/>
      <c r="NY511" s="128"/>
      <c r="NZ511" s="128"/>
      <c r="OA511" s="128"/>
      <c r="OB511" s="128"/>
      <c r="OC511" s="128"/>
      <c r="OD511" s="128"/>
      <c r="OE511" s="128"/>
      <c r="OF511" s="128"/>
      <c r="OG511" s="128"/>
      <c r="OH511" s="128"/>
      <c r="OI511" s="128"/>
      <c r="OJ511" s="128"/>
      <c r="OK511" s="128"/>
      <c r="OL511" s="128"/>
      <c r="OM511" s="128"/>
      <c r="ON511" s="128"/>
      <c r="OO511" s="128"/>
      <c r="OP511" s="128"/>
      <c r="OQ511" s="128"/>
      <c r="OR511" s="128"/>
      <c r="OS511" s="128"/>
      <c r="OT511" s="128"/>
      <c r="OU511" s="128"/>
      <c r="OV511" s="128"/>
      <c r="OW511" s="128"/>
      <c r="OX511" s="128"/>
      <c r="OY511" s="128"/>
      <c r="OZ511" s="128"/>
      <c r="PA511" s="128"/>
      <c r="PB511" s="128"/>
      <c r="PC511" s="128"/>
      <c r="PD511" s="128"/>
      <c r="PE511" s="128"/>
      <c r="PF511" s="128"/>
      <c r="PG511" s="128"/>
      <c r="PH511" s="128"/>
      <c r="PI511" s="128"/>
      <c r="PJ511" s="128"/>
      <c r="PK511" s="128"/>
      <c r="PL511" s="128"/>
      <c r="PM511" s="128"/>
      <c r="PN511" s="128"/>
      <c r="PO511" s="128"/>
      <c r="PP511" s="128"/>
      <c r="PQ511" s="128"/>
      <c r="PR511" s="128"/>
      <c r="PS511" s="128"/>
      <c r="PT511" s="128"/>
      <c r="PU511" s="128"/>
      <c r="PV511" s="128"/>
      <c r="PW511" s="128"/>
      <c r="PX511" s="128"/>
      <c r="PY511" s="128"/>
      <c r="PZ511" s="128"/>
      <c r="QA511" s="128"/>
      <c r="QB511" s="128"/>
      <c r="QC511" s="128"/>
      <c r="QD511" s="128"/>
      <c r="QE511" s="128"/>
      <c r="QF511" s="128"/>
      <c r="QG511" s="128"/>
      <c r="QH511" s="128"/>
      <c r="QI511" s="128"/>
      <c r="QJ511" s="128"/>
      <c r="QK511" s="128"/>
      <c r="QL511" s="128"/>
      <c r="QM511" s="128"/>
      <c r="QN511" s="128"/>
      <c r="QO511" s="128"/>
      <c r="QP511" s="128"/>
      <c r="QQ511" s="128"/>
      <c r="QR511" s="128"/>
      <c r="QS511" s="128"/>
      <c r="QT511" s="128"/>
      <c r="QU511" s="128"/>
      <c r="QV511" s="128"/>
      <c r="QW511" s="128"/>
      <c r="QX511" s="128"/>
      <c r="QY511" s="128"/>
      <c r="QZ511" s="128"/>
      <c r="RA511" s="128"/>
      <c r="RB511" s="128"/>
      <c r="RC511" s="128"/>
      <c r="RD511" s="128"/>
      <c r="RE511" s="128"/>
      <c r="RF511" s="128"/>
      <c r="RG511" s="128"/>
      <c r="RH511" s="128"/>
      <c r="RI511" s="128"/>
      <c r="RJ511" s="128"/>
      <c r="RK511" s="128"/>
      <c r="RL511" s="128"/>
      <c r="RM511" s="128"/>
      <c r="RN511" s="128"/>
      <c r="RO511" s="128"/>
      <c r="RP511" s="128"/>
      <c r="RQ511" s="128"/>
      <c r="RR511" s="128"/>
      <c r="RS511" s="128"/>
      <c r="RT511" s="128"/>
      <c r="RU511" s="128"/>
      <c r="RV511" s="128"/>
      <c r="RW511" s="128"/>
      <c r="RX511" s="128"/>
      <c r="RY511" s="128"/>
      <c r="RZ511" s="128"/>
      <c r="SA511" s="128"/>
      <c r="SB511" s="128"/>
      <c r="SC511" s="128"/>
      <c r="SD511" s="128"/>
      <c r="SE511" s="128"/>
      <c r="SF511" s="128"/>
      <c r="SG511" s="128"/>
      <c r="SH511" s="128"/>
      <c r="SI511" s="128"/>
      <c r="SJ511" s="128"/>
      <c r="SK511" s="128"/>
      <c r="SL511" s="128"/>
      <c r="SM511" s="128"/>
      <c r="SN511" s="128"/>
      <c r="SO511" s="128"/>
      <c r="SP511" s="128"/>
      <c r="SQ511" s="128"/>
      <c r="SR511" s="128"/>
      <c r="SS511" s="128"/>
      <c r="ST511" s="128"/>
      <c r="SU511" s="128"/>
      <c r="SV511" s="128"/>
      <c r="SW511" s="128"/>
      <c r="SX511" s="128"/>
      <c r="SY511" s="128"/>
      <c r="SZ511" s="128"/>
      <c r="TA511" s="128"/>
      <c r="TB511" s="128"/>
      <c r="TC511" s="128"/>
      <c r="TD511" s="128"/>
      <c r="TE511" s="128"/>
      <c r="TF511" s="128"/>
      <c r="TG511" s="128"/>
      <c r="TH511" s="128"/>
      <c r="TI511" s="128"/>
      <c r="TJ511" s="128"/>
      <c r="TK511" s="128"/>
      <c r="TL511" s="128"/>
      <c r="TM511" s="128"/>
      <c r="TN511" s="128"/>
      <c r="TO511" s="128"/>
      <c r="TP511" s="128"/>
      <c r="TQ511" s="128"/>
      <c r="TR511" s="128"/>
      <c r="TS511" s="128"/>
      <c r="TT511" s="128"/>
      <c r="TU511" s="128"/>
      <c r="TV511" s="128"/>
      <c r="TW511" s="128"/>
      <c r="TX511" s="128"/>
      <c r="TY511" s="128"/>
      <c r="TZ511" s="128"/>
      <c r="UA511" s="128"/>
      <c r="UB511" s="128"/>
      <c r="UC511" s="128"/>
      <c r="UD511" s="128"/>
      <c r="UE511" s="128"/>
      <c r="UF511" s="128"/>
      <c r="UG511" s="128"/>
      <c r="UH511" s="128"/>
      <c r="UI511" s="128"/>
      <c r="UJ511" s="128"/>
      <c r="UK511" s="128"/>
      <c r="UL511" s="128"/>
      <c r="UM511" s="128"/>
      <c r="UN511" s="128"/>
      <c r="UO511" s="128"/>
      <c r="UP511" s="128"/>
      <c r="UQ511" s="128"/>
      <c r="UR511" s="128"/>
      <c r="US511" s="128"/>
      <c r="UT511" s="128"/>
      <c r="UU511" s="128"/>
      <c r="UV511" s="128"/>
      <c r="UW511" s="128"/>
      <c r="UX511" s="128"/>
      <c r="UY511" s="128"/>
      <c r="UZ511" s="128"/>
      <c r="VA511" s="128"/>
      <c r="VB511" s="128"/>
      <c r="VC511" s="128"/>
      <c r="VD511" s="128"/>
      <c r="VE511" s="128"/>
      <c r="VF511" s="128"/>
      <c r="VG511" s="128"/>
      <c r="VH511" s="128"/>
      <c r="VI511" s="128"/>
      <c r="VJ511" s="128"/>
      <c r="VK511" s="128"/>
      <c r="VL511" s="128"/>
      <c r="VM511" s="128"/>
      <c r="VN511" s="128"/>
      <c r="VO511" s="128"/>
      <c r="VP511" s="128"/>
      <c r="VQ511" s="128"/>
      <c r="VR511" s="128"/>
      <c r="VS511" s="128"/>
      <c r="VT511" s="128"/>
      <c r="VU511" s="128"/>
      <c r="VV511" s="128"/>
      <c r="VW511" s="128"/>
      <c r="VX511" s="128"/>
      <c r="VY511" s="128"/>
      <c r="VZ511" s="128"/>
      <c r="WA511" s="128"/>
      <c r="WB511" s="128"/>
      <c r="WC511" s="128"/>
      <c r="WD511" s="128"/>
      <c r="WE511" s="128"/>
      <c r="WF511" s="128"/>
      <c r="WG511" s="128"/>
      <c r="WH511" s="128"/>
      <c r="WI511" s="128"/>
      <c r="WJ511" s="128"/>
      <c r="WK511" s="128"/>
      <c r="WL511" s="128"/>
      <c r="WM511" s="128"/>
      <c r="WN511" s="128"/>
      <c r="WO511" s="128"/>
      <c r="WP511" s="128"/>
      <c r="WQ511" s="128"/>
      <c r="WR511" s="128"/>
      <c r="WS511" s="128"/>
      <c r="WT511" s="128"/>
      <c r="WU511" s="128"/>
      <c r="WV511" s="128"/>
      <c r="WW511" s="128"/>
      <c r="WX511" s="128"/>
      <c r="WY511" s="128"/>
      <c r="WZ511" s="128"/>
      <c r="XA511" s="128"/>
      <c r="XB511" s="128"/>
      <c r="XC511" s="128"/>
      <c r="XD511" s="128"/>
      <c r="XE511" s="128"/>
      <c r="XF511" s="128"/>
      <c r="XG511" s="128"/>
      <c r="XH511" s="128"/>
      <c r="XI511" s="128"/>
      <c r="XJ511" s="128"/>
      <c r="XK511" s="128"/>
      <c r="XL511" s="128"/>
      <c r="XM511" s="128"/>
      <c r="XN511" s="128"/>
      <c r="XO511" s="128"/>
      <c r="XP511" s="128"/>
      <c r="XQ511" s="128"/>
      <c r="XR511" s="128"/>
      <c r="XS511" s="128"/>
      <c r="XT511" s="128"/>
      <c r="XU511" s="128"/>
      <c r="XV511" s="128"/>
      <c r="XW511" s="128"/>
      <c r="XX511" s="128"/>
      <c r="XY511" s="128"/>
      <c r="XZ511" s="128"/>
      <c r="YA511" s="128"/>
      <c r="YB511" s="128"/>
      <c r="YC511" s="128"/>
      <c r="YD511" s="128"/>
      <c r="YE511" s="128"/>
      <c r="YF511" s="128"/>
      <c r="YG511" s="128"/>
      <c r="YH511" s="128"/>
      <c r="YI511" s="128"/>
      <c r="YJ511" s="128"/>
      <c r="YK511" s="128"/>
      <c r="YL511" s="128"/>
      <c r="YM511" s="128"/>
      <c r="YN511" s="128"/>
      <c r="YO511" s="128"/>
      <c r="YP511" s="128"/>
      <c r="YQ511" s="128"/>
      <c r="YR511" s="128"/>
      <c r="YS511" s="128"/>
      <c r="YT511" s="128"/>
      <c r="YU511" s="128"/>
      <c r="YV511" s="128"/>
      <c r="YW511" s="128"/>
      <c r="YX511" s="128"/>
      <c r="YY511" s="128"/>
      <c r="YZ511" s="128"/>
      <c r="ZA511" s="128"/>
      <c r="ZB511" s="128"/>
      <c r="ZC511" s="128"/>
      <c r="ZD511" s="128"/>
      <c r="ZE511" s="128"/>
      <c r="ZF511" s="128"/>
      <c r="ZG511" s="128"/>
      <c r="ZH511" s="128"/>
      <c r="ZI511" s="128"/>
      <c r="ZJ511" s="128"/>
      <c r="ZK511" s="128"/>
      <c r="ZL511" s="128"/>
      <c r="ZM511" s="128"/>
      <c r="ZN511" s="128"/>
      <c r="ZO511" s="128"/>
      <c r="ZP511" s="128"/>
      <c r="ZQ511" s="128"/>
      <c r="ZR511" s="128"/>
      <c r="ZS511" s="128"/>
      <c r="ZT511" s="128"/>
      <c r="ZU511" s="128"/>
      <c r="ZV511" s="128"/>
      <c r="ZW511" s="128"/>
      <c r="ZX511" s="128"/>
      <c r="ZY511" s="128"/>
      <c r="ZZ511" s="128"/>
      <c r="AAA511" s="128"/>
      <c r="AAB511" s="128"/>
      <c r="AAC511" s="128"/>
      <c r="AAD511" s="128"/>
      <c r="AAE511" s="128"/>
      <c r="AAF511" s="128"/>
      <c r="AAG511" s="128"/>
      <c r="AAH511" s="128"/>
      <c r="AAI511" s="128"/>
      <c r="AAJ511" s="128"/>
      <c r="AAK511" s="128"/>
      <c r="AAL511" s="128"/>
      <c r="AAM511" s="128"/>
      <c r="AAN511" s="128"/>
      <c r="AAO511" s="128"/>
      <c r="AAP511" s="128"/>
      <c r="AAQ511" s="128"/>
      <c r="AAR511" s="128"/>
      <c r="AAS511" s="128"/>
      <c r="AAT511" s="128"/>
      <c r="AAU511" s="128"/>
      <c r="AAV511" s="128"/>
      <c r="AAW511" s="128"/>
      <c r="AAX511" s="128"/>
      <c r="AAY511" s="128"/>
      <c r="AAZ511" s="128"/>
      <c r="ABA511" s="128"/>
      <c r="ABB511" s="128"/>
      <c r="ABC511" s="128"/>
      <c r="ABD511" s="128"/>
      <c r="ABE511" s="128"/>
      <c r="ABF511" s="128"/>
      <c r="ABG511" s="128"/>
      <c r="ABH511" s="128"/>
      <c r="ABI511" s="128"/>
      <c r="ABJ511" s="128"/>
      <c r="ABK511" s="128"/>
      <c r="ABL511" s="128"/>
      <c r="ABM511" s="128"/>
      <c r="ABN511" s="128"/>
      <c r="ABO511" s="128"/>
      <c r="ABP511" s="128"/>
      <c r="ABQ511" s="128"/>
      <c r="ABR511" s="128"/>
      <c r="ABS511" s="128"/>
      <c r="ABT511" s="128"/>
      <c r="ABU511" s="128"/>
      <c r="ABV511" s="128"/>
      <c r="ABW511" s="128"/>
      <c r="ABX511" s="128"/>
      <c r="ABY511" s="128"/>
      <c r="ABZ511" s="128"/>
      <c r="ACA511" s="128"/>
      <c r="ACB511" s="128"/>
      <c r="ACC511" s="128"/>
      <c r="ACD511" s="128"/>
      <c r="ACE511" s="128"/>
      <c r="ACF511" s="128"/>
      <c r="ACG511" s="128"/>
      <c r="ACH511" s="128"/>
      <c r="ACI511" s="128"/>
      <c r="ACJ511" s="128"/>
      <c r="ACK511" s="128"/>
      <c r="ACL511" s="128"/>
      <c r="ACM511" s="128"/>
      <c r="ACN511" s="128"/>
      <c r="ACO511" s="128"/>
      <c r="ACP511" s="128"/>
      <c r="ACQ511" s="128"/>
      <c r="ACR511" s="128"/>
      <c r="ACS511" s="128"/>
      <c r="ACT511" s="128"/>
      <c r="ACU511" s="128"/>
      <c r="ACV511" s="128"/>
      <c r="ACW511" s="128"/>
      <c r="ACX511" s="128"/>
      <c r="ACY511" s="128"/>
      <c r="ACZ511" s="128"/>
      <c r="ADA511" s="128"/>
      <c r="ADB511" s="128"/>
      <c r="ADC511" s="128"/>
      <c r="ADD511" s="128"/>
      <c r="ADE511" s="128"/>
      <c r="ADF511" s="128"/>
      <c r="ADG511" s="128"/>
      <c r="ADH511" s="128"/>
      <c r="ADI511" s="128"/>
      <c r="ADJ511" s="128"/>
      <c r="ADK511" s="128"/>
      <c r="ADL511" s="128"/>
      <c r="ADM511" s="128"/>
      <c r="ADN511" s="128"/>
      <c r="ADO511" s="128"/>
      <c r="ADP511" s="128"/>
      <c r="ADQ511" s="128"/>
      <c r="ADR511" s="128"/>
      <c r="ADS511" s="128"/>
      <c r="ADT511" s="128"/>
      <c r="ADU511" s="128"/>
      <c r="ADV511" s="128"/>
      <c r="ADW511" s="128"/>
      <c r="ADX511" s="128"/>
      <c r="ADY511" s="128"/>
      <c r="ADZ511" s="128"/>
      <c r="AEA511" s="128"/>
      <c r="AEB511" s="128"/>
      <c r="AEC511" s="128"/>
      <c r="AED511" s="128"/>
      <c r="AEE511" s="128"/>
      <c r="AEF511" s="128"/>
      <c r="AEG511" s="128"/>
      <c r="AEH511" s="128"/>
      <c r="AEI511" s="128"/>
      <c r="AEJ511" s="128"/>
      <c r="AEK511" s="128"/>
      <c r="AEL511" s="128"/>
      <c r="AEM511" s="128"/>
      <c r="AEN511" s="128"/>
      <c r="AEO511" s="128"/>
      <c r="AEP511" s="128"/>
      <c r="AEQ511" s="128"/>
      <c r="AER511" s="128"/>
      <c r="AES511" s="128"/>
      <c r="AET511" s="128"/>
      <c r="AEU511" s="128"/>
      <c r="AEV511" s="128"/>
      <c r="AEW511" s="128"/>
      <c r="AEX511" s="128"/>
      <c r="AEY511" s="128"/>
      <c r="AEZ511" s="128"/>
      <c r="AFA511" s="128"/>
      <c r="AFB511" s="128"/>
      <c r="AFC511" s="128"/>
      <c r="AFD511" s="128"/>
      <c r="AFE511" s="128"/>
      <c r="AFF511" s="128"/>
      <c r="AFG511" s="128"/>
      <c r="AFH511" s="128"/>
      <c r="AFI511" s="128"/>
      <c r="AFJ511" s="128"/>
      <c r="AFK511" s="128"/>
      <c r="AFL511" s="128"/>
      <c r="AFM511" s="128"/>
      <c r="AFN511" s="128"/>
      <c r="AFO511" s="128"/>
      <c r="AFP511" s="128"/>
      <c r="AFQ511" s="128"/>
      <c r="AFR511" s="128"/>
      <c r="AFS511" s="128"/>
      <c r="AFT511" s="128"/>
      <c r="AFU511" s="128"/>
      <c r="AFV511" s="128"/>
      <c r="AFW511" s="128"/>
      <c r="AFX511" s="128"/>
      <c r="AFY511" s="128"/>
      <c r="AFZ511" s="128"/>
      <c r="AGA511" s="128"/>
      <c r="AGB511" s="128"/>
      <c r="AGC511" s="128"/>
      <c r="AGD511" s="128"/>
      <c r="AGE511" s="128"/>
      <c r="AGF511" s="128"/>
      <c r="AGG511" s="128"/>
      <c r="AGH511" s="128"/>
      <c r="AGI511" s="128"/>
      <c r="AGJ511" s="128"/>
      <c r="AGK511" s="128"/>
      <c r="AGL511" s="128"/>
      <c r="AGM511" s="128"/>
      <c r="AGN511" s="128"/>
      <c r="AGO511" s="128"/>
      <c r="AGP511" s="128"/>
      <c r="AGQ511" s="128"/>
      <c r="AGR511" s="128"/>
      <c r="AGS511" s="128"/>
      <c r="AGT511" s="128"/>
      <c r="AGU511" s="128"/>
      <c r="AGV511" s="128"/>
      <c r="AGW511" s="128"/>
      <c r="AGX511" s="128"/>
      <c r="AGY511" s="128"/>
      <c r="AGZ511" s="128"/>
      <c r="AHA511" s="128"/>
      <c r="AHB511" s="128"/>
      <c r="AHC511" s="128"/>
      <c r="AHD511" s="128"/>
      <c r="AHE511" s="128"/>
      <c r="AHF511" s="128"/>
      <c r="AHG511" s="128"/>
      <c r="AHH511" s="128"/>
      <c r="AHI511" s="128"/>
      <c r="AHJ511" s="128"/>
      <c r="AHK511" s="128"/>
      <c r="AHL511" s="128"/>
      <c r="AHM511" s="128"/>
      <c r="AHN511" s="128"/>
      <c r="AHO511" s="128"/>
      <c r="AHP511" s="128"/>
      <c r="AHQ511" s="128"/>
      <c r="AHR511" s="128"/>
      <c r="AHS511" s="128"/>
      <c r="AHT511" s="128"/>
      <c r="AHU511" s="128"/>
      <c r="AHV511" s="128"/>
      <c r="AHW511" s="128"/>
      <c r="AHX511" s="128"/>
      <c r="AHY511" s="128"/>
      <c r="AHZ511" s="128"/>
      <c r="AIA511" s="128"/>
      <c r="AIB511" s="128"/>
      <c r="AIC511" s="128"/>
      <c r="AID511" s="128"/>
      <c r="AIE511" s="128"/>
      <c r="AIF511" s="128"/>
      <c r="AIG511" s="128"/>
      <c r="AIH511" s="128"/>
      <c r="AII511" s="128"/>
      <c r="AIJ511" s="128"/>
      <c r="AIK511" s="128"/>
      <c r="AIL511" s="128"/>
      <c r="AIM511" s="128"/>
      <c r="AIN511" s="128"/>
      <c r="AIO511" s="128"/>
      <c r="AIP511" s="128"/>
      <c r="AIQ511" s="128"/>
      <c r="AIR511" s="128"/>
      <c r="AIS511" s="128"/>
      <c r="AIT511" s="128"/>
      <c r="AIU511" s="128"/>
      <c r="AIV511" s="128"/>
      <c r="AIW511" s="128"/>
      <c r="AIX511" s="128"/>
      <c r="AIY511" s="128"/>
      <c r="AIZ511" s="128"/>
      <c r="AJA511" s="128"/>
      <c r="AJB511" s="128"/>
      <c r="AJC511" s="128"/>
      <c r="AJD511" s="128"/>
      <c r="AJE511" s="128"/>
      <c r="AJF511" s="128"/>
      <c r="AJG511" s="128"/>
      <c r="AJH511" s="128"/>
      <c r="AJI511" s="128"/>
      <c r="AJJ511" s="128"/>
      <c r="AJK511" s="128"/>
      <c r="AJL511" s="128"/>
      <c r="AJM511" s="128"/>
      <c r="AJN511" s="128"/>
      <c r="AJO511" s="128"/>
      <c r="AJP511" s="128"/>
      <c r="AJQ511" s="128"/>
      <c r="AJR511" s="128"/>
      <c r="AJS511" s="128"/>
      <c r="AJT511" s="128"/>
      <c r="AJU511" s="128"/>
      <c r="AJV511" s="128"/>
      <c r="AJW511" s="128"/>
      <c r="AJX511" s="128"/>
      <c r="AJY511" s="128"/>
      <c r="AJZ511" s="128"/>
      <c r="AKA511" s="128"/>
      <c r="AKB511" s="128"/>
      <c r="AKC511" s="128"/>
      <c r="AKD511" s="128"/>
      <c r="AKE511" s="128"/>
      <c r="AKF511" s="128"/>
      <c r="AKG511" s="128"/>
      <c r="AKH511" s="128"/>
      <c r="AKI511" s="128"/>
      <c r="AKJ511" s="128"/>
      <c r="AKK511" s="128"/>
      <c r="AKL511" s="128"/>
      <c r="AKM511" s="128"/>
      <c r="AKN511" s="128"/>
      <c r="AKO511" s="128"/>
      <c r="AKP511" s="128"/>
      <c r="AKQ511" s="128"/>
      <c r="AKR511" s="128"/>
      <c r="AKS511" s="128"/>
      <c r="AKT511" s="128"/>
      <c r="AKU511" s="128"/>
      <c r="AKV511" s="128"/>
      <c r="AKW511" s="128"/>
      <c r="AKX511" s="128"/>
      <c r="AKY511" s="128"/>
      <c r="AKZ511" s="128"/>
      <c r="ALA511" s="128"/>
      <c r="ALB511" s="128"/>
      <c r="ALC511" s="128"/>
      <c r="ALD511" s="128"/>
      <c r="ALE511" s="128"/>
      <c r="ALF511" s="128"/>
      <c r="ALG511" s="128"/>
      <c r="ALH511" s="128"/>
      <c r="ALI511" s="128"/>
      <c r="ALJ511" s="128"/>
      <c r="ALK511" s="128"/>
      <c r="ALL511" s="128"/>
      <c r="ALM511" s="128"/>
      <c r="ALN511" s="128"/>
      <c r="ALO511" s="128"/>
      <c r="ALP511" s="128"/>
      <c r="ALQ511" s="128"/>
      <c r="ALR511" s="128"/>
      <c r="ALS511" s="128"/>
      <c r="ALT511" s="128"/>
      <c r="ALU511" s="128"/>
      <c r="ALV511" s="128"/>
      <c r="ALW511" s="128"/>
      <c r="ALX511" s="128"/>
      <c r="ALY511" s="128"/>
      <c r="ALZ511" s="128"/>
      <c r="AMA511" s="128"/>
      <c r="AMB511" s="128"/>
      <c r="AMC511" s="128"/>
      <c r="AMD511" s="128"/>
      <c r="AME511" s="128"/>
      <c r="AMF511" s="128"/>
      <c r="AMG511" s="128"/>
      <c r="AMH511" s="128"/>
    </row>
    <row r="512" spans="1:1022" ht="13.9" customHeight="1" x14ac:dyDescent="0.3">
      <c r="A512" s="130" t="s">
        <v>21</v>
      </c>
      <c r="B512" s="157">
        <v>4</v>
      </c>
      <c r="C512" s="130"/>
      <c r="D512" s="176"/>
      <c r="E512" s="173"/>
      <c r="F512" s="173"/>
      <c r="G512" s="173"/>
      <c r="H512" s="176"/>
      <c r="I512" s="176"/>
      <c r="J512" s="173"/>
      <c r="K512" s="173"/>
      <c r="L512" s="173"/>
      <c r="M512" s="173"/>
      <c r="N512" s="173"/>
      <c r="O512" s="173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  <c r="AV512" s="128"/>
      <c r="AW512" s="128"/>
      <c r="AX512" s="128"/>
      <c r="AY512" s="128"/>
      <c r="AZ512" s="128"/>
      <c r="BA512" s="128"/>
      <c r="BB512" s="128"/>
      <c r="BC512" s="128"/>
      <c r="BD512" s="128"/>
      <c r="BE512" s="128"/>
      <c r="BF512" s="128"/>
      <c r="BG512" s="128"/>
      <c r="BH512" s="128"/>
      <c r="BI512" s="128"/>
      <c r="BJ512" s="128"/>
      <c r="BK512" s="128"/>
      <c r="BL512" s="128"/>
      <c r="BM512" s="128"/>
      <c r="BN512" s="128"/>
      <c r="BO512" s="128"/>
      <c r="BP512" s="128"/>
      <c r="BQ512" s="128"/>
      <c r="BR512" s="128"/>
      <c r="BS512" s="128"/>
      <c r="BT512" s="128"/>
      <c r="BU512" s="128"/>
      <c r="BV512" s="128"/>
      <c r="BW512" s="128"/>
      <c r="BX512" s="128"/>
      <c r="BY512" s="128"/>
      <c r="BZ512" s="128"/>
      <c r="CA512" s="128"/>
      <c r="CB512" s="128"/>
      <c r="CC512" s="128"/>
      <c r="CD512" s="128"/>
      <c r="CE512" s="128"/>
      <c r="CF512" s="128"/>
      <c r="CG512" s="128"/>
      <c r="CH512" s="128"/>
      <c r="CI512" s="128"/>
      <c r="CJ512" s="128"/>
      <c r="CK512" s="128"/>
      <c r="CL512" s="128"/>
      <c r="CM512" s="128"/>
      <c r="CN512" s="128"/>
      <c r="CO512" s="128"/>
      <c r="CP512" s="128"/>
      <c r="CQ512" s="128"/>
      <c r="CR512" s="128"/>
      <c r="CS512" s="128"/>
      <c r="CT512" s="128"/>
      <c r="CU512" s="128"/>
      <c r="CV512" s="128"/>
      <c r="CW512" s="128"/>
      <c r="CX512" s="128"/>
      <c r="CY512" s="128"/>
      <c r="CZ512" s="128"/>
      <c r="DA512" s="128"/>
      <c r="DB512" s="128"/>
      <c r="DC512" s="128"/>
      <c r="DD512" s="128"/>
      <c r="DE512" s="128"/>
      <c r="DF512" s="128"/>
      <c r="DG512" s="128"/>
      <c r="DH512" s="128"/>
      <c r="DI512" s="128"/>
      <c r="DJ512" s="128"/>
      <c r="DK512" s="128"/>
      <c r="DL512" s="128"/>
      <c r="DM512" s="128"/>
      <c r="DN512" s="128"/>
      <c r="DO512" s="128"/>
      <c r="DP512" s="128"/>
      <c r="DQ512" s="128"/>
      <c r="DR512" s="128"/>
      <c r="DS512" s="128"/>
      <c r="DT512" s="128"/>
      <c r="DU512" s="128"/>
      <c r="DV512" s="128"/>
      <c r="DW512" s="128"/>
      <c r="DX512" s="128"/>
      <c r="DY512" s="128"/>
      <c r="DZ512" s="128"/>
      <c r="EA512" s="128"/>
      <c r="EB512" s="128"/>
      <c r="EC512" s="128"/>
      <c r="ED512" s="128"/>
      <c r="EE512" s="128"/>
      <c r="EF512" s="128"/>
      <c r="EG512" s="128"/>
      <c r="EH512" s="128"/>
      <c r="EI512" s="128"/>
      <c r="EJ512" s="128"/>
      <c r="EK512" s="128"/>
      <c r="EL512" s="128"/>
      <c r="EM512" s="128"/>
      <c r="EN512" s="128"/>
      <c r="EO512" s="128"/>
      <c r="EP512" s="128"/>
      <c r="EQ512" s="128"/>
      <c r="ER512" s="128"/>
      <c r="ES512" s="128"/>
      <c r="ET512" s="128"/>
      <c r="EU512" s="128"/>
      <c r="EV512" s="128"/>
      <c r="EW512" s="128"/>
      <c r="EX512" s="128"/>
      <c r="EY512" s="128"/>
      <c r="EZ512" s="128"/>
      <c r="FA512" s="128"/>
      <c r="FB512" s="128"/>
      <c r="FC512" s="128"/>
      <c r="FD512" s="128"/>
      <c r="FE512" s="128"/>
      <c r="FF512" s="128"/>
      <c r="FG512" s="128"/>
      <c r="FH512" s="128"/>
      <c r="FI512" s="128"/>
      <c r="FJ512" s="128"/>
      <c r="FK512" s="128"/>
      <c r="FL512" s="128"/>
      <c r="FM512" s="128"/>
      <c r="FN512" s="128"/>
      <c r="FO512" s="128"/>
      <c r="FP512" s="128"/>
      <c r="FQ512" s="128"/>
      <c r="FR512" s="128"/>
      <c r="FS512" s="128"/>
      <c r="FT512" s="128"/>
      <c r="FU512" s="128"/>
      <c r="FV512" s="128"/>
      <c r="FW512" s="128"/>
      <c r="FX512" s="128"/>
      <c r="FY512" s="128"/>
      <c r="FZ512" s="128"/>
      <c r="GA512" s="128"/>
      <c r="GB512" s="128"/>
      <c r="GC512" s="128"/>
      <c r="GD512" s="128"/>
      <c r="GE512" s="128"/>
      <c r="GF512" s="128"/>
      <c r="GG512" s="128"/>
      <c r="GH512" s="128"/>
      <c r="GI512" s="128"/>
      <c r="GJ512" s="128"/>
      <c r="GK512" s="128"/>
      <c r="GL512" s="128"/>
      <c r="GM512" s="128"/>
      <c r="GN512" s="128"/>
      <c r="GO512" s="128"/>
      <c r="GP512" s="128"/>
      <c r="GQ512" s="128"/>
      <c r="GR512" s="128"/>
      <c r="GS512" s="128"/>
      <c r="GT512" s="128"/>
      <c r="GU512" s="128"/>
      <c r="GV512" s="128"/>
      <c r="GW512" s="128"/>
      <c r="GX512" s="128"/>
      <c r="GY512" s="128"/>
      <c r="GZ512" s="128"/>
      <c r="HA512" s="128"/>
      <c r="HB512" s="128"/>
      <c r="HC512" s="128"/>
      <c r="HD512" s="128"/>
      <c r="HE512" s="128"/>
      <c r="HF512" s="128"/>
      <c r="HG512" s="128"/>
      <c r="HH512" s="128"/>
      <c r="HI512" s="128"/>
      <c r="HJ512" s="128"/>
      <c r="HK512" s="128"/>
      <c r="HL512" s="128"/>
      <c r="HM512" s="128"/>
      <c r="HN512" s="128"/>
      <c r="HO512" s="128"/>
      <c r="HP512" s="128"/>
      <c r="HQ512" s="128"/>
      <c r="HR512" s="128"/>
      <c r="HS512" s="128"/>
      <c r="HT512" s="128"/>
      <c r="HU512" s="128"/>
      <c r="HV512" s="128"/>
      <c r="HW512" s="128"/>
      <c r="HX512" s="128"/>
      <c r="HY512" s="128"/>
      <c r="HZ512" s="128"/>
      <c r="IA512" s="128"/>
      <c r="IB512" s="128"/>
      <c r="IC512" s="128"/>
      <c r="ID512" s="128"/>
      <c r="IE512" s="128"/>
      <c r="IF512" s="128"/>
      <c r="IG512" s="128"/>
      <c r="IH512" s="128"/>
      <c r="II512" s="128"/>
      <c r="IJ512" s="128"/>
      <c r="IK512" s="128"/>
      <c r="IL512" s="128"/>
      <c r="IM512" s="128"/>
      <c r="IN512" s="128"/>
      <c r="IO512" s="128"/>
      <c r="IP512" s="128"/>
      <c r="IQ512" s="128"/>
      <c r="IR512" s="128"/>
      <c r="IS512" s="128"/>
      <c r="IT512" s="128"/>
      <c r="IU512" s="128"/>
      <c r="IV512" s="128"/>
      <c r="IW512" s="128"/>
      <c r="IX512" s="128"/>
      <c r="IY512" s="128"/>
      <c r="IZ512" s="128"/>
      <c r="JA512" s="128"/>
      <c r="JB512" s="128"/>
      <c r="JC512" s="128"/>
      <c r="JD512" s="128"/>
      <c r="JE512" s="128"/>
      <c r="JF512" s="128"/>
      <c r="JG512" s="128"/>
      <c r="JH512" s="128"/>
      <c r="JI512" s="128"/>
      <c r="JJ512" s="128"/>
      <c r="JK512" s="128"/>
      <c r="JL512" s="128"/>
      <c r="JM512" s="128"/>
      <c r="JN512" s="128"/>
      <c r="JO512" s="128"/>
      <c r="JP512" s="128"/>
      <c r="JQ512" s="128"/>
      <c r="JR512" s="128"/>
      <c r="JS512" s="128"/>
      <c r="JT512" s="128"/>
      <c r="JU512" s="128"/>
      <c r="JV512" s="128"/>
      <c r="JW512" s="128"/>
      <c r="JX512" s="128"/>
      <c r="JY512" s="128"/>
      <c r="JZ512" s="128"/>
      <c r="KA512" s="128"/>
      <c r="KB512" s="128"/>
      <c r="KC512" s="128"/>
      <c r="KD512" s="128"/>
      <c r="KE512" s="128"/>
      <c r="KF512" s="128"/>
      <c r="KG512" s="128"/>
      <c r="KH512" s="128"/>
      <c r="KI512" s="128"/>
      <c r="KJ512" s="128"/>
      <c r="KK512" s="128"/>
      <c r="KL512" s="128"/>
      <c r="KM512" s="128"/>
      <c r="KN512" s="128"/>
      <c r="KO512" s="128"/>
      <c r="KP512" s="128"/>
      <c r="KQ512" s="128"/>
      <c r="KR512" s="128"/>
      <c r="KS512" s="128"/>
      <c r="KT512" s="128"/>
      <c r="KU512" s="128"/>
      <c r="KV512" s="128"/>
      <c r="KW512" s="128"/>
      <c r="KX512" s="128"/>
      <c r="KY512" s="128"/>
      <c r="KZ512" s="128"/>
      <c r="LA512" s="128"/>
      <c r="LB512" s="128"/>
      <c r="LC512" s="128"/>
      <c r="LD512" s="128"/>
      <c r="LE512" s="128"/>
      <c r="LF512" s="128"/>
      <c r="LG512" s="128"/>
      <c r="LH512" s="128"/>
      <c r="LI512" s="128"/>
      <c r="LJ512" s="128"/>
      <c r="LK512" s="128"/>
      <c r="LL512" s="128"/>
      <c r="LM512" s="128"/>
      <c r="LN512" s="128"/>
      <c r="LO512" s="128"/>
      <c r="LP512" s="128"/>
      <c r="LQ512" s="128"/>
      <c r="LR512" s="128"/>
      <c r="LS512" s="128"/>
      <c r="LT512" s="128"/>
      <c r="LU512" s="128"/>
      <c r="LV512" s="128"/>
      <c r="LW512" s="128"/>
      <c r="LX512" s="128"/>
      <c r="LY512" s="128"/>
      <c r="LZ512" s="128"/>
      <c r="MA512" s="128"/>
      <c r="MB512" s="128"/>
      <c r="MC512" s="128"/>
      <c r="MD512" s="128"/>
      <c r="ME512" s="128"/>
      <c r="MF512" s="128"/>
      <c r="MG512" s="128"/>
      <c r="MH512" s="128"/>
      <c r="MI512" s="128"/>
      <c r="MJ512" s="128"/>
      <c r="MK512" s="128"/>
      <c r="ML512" s="128"/>
      <c r="MM512" s="128"/>
      <c r="MN512" s="128"/>
      <c r="MO512" s="128"/>
      <c r="MP512" s="128"/>
      <c r="MQ512" s="128"/>
      <c r="MR512" s="128"/>
      <c r="MS512" s="128"/>
      <c r="MT512" s="128"/>
      <c r="MU512" s="128"/>
      <c r="MV512" s="128"/>
      <c r="MW512" s="128"/>
      <c r="MX512" s="128"/>
      <c r="MY512" s="128"/>
      <c r="MZ512" s="128"/>
      <c r="NA512" s="128"/>
      <c r="NB512" s="128"/>
      <c r="NC512" s="128"/>
      <c r="ND512" s="128"/>
      <c r="NE512" s="128"/>
      <c r="NF512" s="128"/>
      <c r="NG512" s="128"/>
      <c r="NH512" s="128"/>
      <c r="NI512" s="128"/>
      <c r="NJ512" s="128"/>
      <c r="NK512" s="128"/>
      <c r="NL512" s="128"/>
      <c r="NM512" s="128"/>
      <c r="NN512" s="128"/>
      <c r="NO512" s="128"/>
      <c r="NP512" s="128"/>
      <c r="NQ512" s="128"/>
      <c r="NR512" s="128"/>
      <c r="NS512" s="128"/>
      <c r="NT512" s="128"/>
      <c r="NU512" s="128"/>
      <c r="NV512" s="128"/>
      <c r="NW512" s="128"/>
      <c r="NX512" s="128"/>
      <c r="NY512" s="128"/>
      <c r="NZ512" s="128"/>
      <c r="OA512" s="128"/>
      <c r="OB512" s="128"/>
      <c r="OC512" s="128"/>
      <c r="OD512" s="128"/>
      <c r="OE512" s="128"/>
      <c r="OF512" s="128"/>
      <c r="OG512" s="128"/>
      <c r="OH512" s="128"/>
      <c r="OI512" s="128"/>
      <c r="OJ512" s="128"/>
      <c r="OK512" s="128"/>
      <c r="OL512" s="128"/>
      <c r="OM512" s="128"/>
      <c r="ON512" s="128"/>
      <c r="OO512" s="128"/>
      <c r="OP512" s="128"/>
      <c r="OQ512" s="128"/>
      <c r="OR512" s="128"/>
      <c r="OS512" s="128"/>
      <c r="OT512" s="128"/>
      <c r="OU512" s="128"/>
      <c r="OV512" s="128"/>
      <c r="OW512" s="128"/>
      <c r="OX512" s="128"/>
      <c r="OY512" s="128"/>
      <c r="OZ512" s="128"/>
      <c r="PA512" s="128"/>
      <c r="PB512" s="128"/>
      <c r="PC512" s="128"/>
      <c r="PD512" s="128"/>
      <c r="PE512" s="128"/>
      <c r="PF512" s="128"/>
      <c r="PG512" s="128"/>
      <c r="PH512" s="128"/>
      <c r="PI512" s="128"/>
      <c r="PJ512" s="128"/>
      <c r="PK512" s="128"/>
      <c r="PL512" s="128"/>
      <c r="PM512" s="128"/>
      <c r="PN512" s="128"/>
      <c r="PO512" s="128"/>
      <c r="PP512" s="128"/>
      <c r="PQ512" s="128"/>
      <c r="PR512" s="128"/>
      <c r="PS512" s="128"/>
      <c r="PT512" s="128"/>
      <c r="PU512" s="128"/>
      <c r="PV512" s="128"/>
      <c r="PW512" s="128"/>
      <c r="PX512" s="128"/>
      <c r="PY512" s="128"/>
      <c r="PZ512" s="128"/>
      <c r="QA512" s="128"/>
      <c r="QB512" s="128"/>
      <c r="QC512" s="128"/>
      <c r="QD512" s="128"/>
      <c r="QE512" s="128"/>
      <c r="QF512" s="128"/>
      <c r="QG512" s="128"/>
      <c r="QH512" s="128"/>
      <c r="QI512" s="128"/>
      <c r="QJ512" s="128"/>
      <c r="QK512" s="128"/>
      <c r="QL512" s="128"/>
      <c r="QM512" s="128"/>
      <c r="QN512" s="128"/>
      <c r="QO512" s="128"/>
      <c r="QP512" s="128"/>
      <c r="QQ512" s="128"/>
      <c r="QR512" s="128"/>
      <c r="QS512" s="128"/>
      <c r="QT512" s="128"/>
      <c r="QU512" s="128"/>
      <c r="QV512" s="128"/>
      <c r="QW512" s="128"/>
      <c r="QX512" s="128"/>
      <c r="QY512" s="128"/>
      <c r="QZ512" s="128"/>
      <c r="RA512" s="128"/>
      <c r="RB512" s="128"/>
      <c r="RC512" s="128"/>
      <c r="RD512" s="128"/>
      <c r="RE512" s="128"/>
      <c r="RF512" s="128"/>
      <c r="RG512" s="128"/>
      <c r="RH512" s="128"/>
      <c r="RI512" s="128"/>
      <c r="RJ512" s="128"/>
      <c r="RK512" s="128"/>
      <c r="RL512" s="128"/>
      <c r="RM512" s="128"/>
      <c r="RN512" s="128"/>
      <c r="RO512" s="128"/>
      <c r="RP512" s="128"/>
      <c r="RQ512" s="128"/>
      <c r="RR512" s="128"/>
      <c r="RS512" s="128"/>
      <c r="RT512" s="128"/>
      <c r="RU512" s="128"/>
      <c r="RV512" s="128"/>
      <c r="RW512" s="128"/>
      <c r="RX512" s="128"/>
      <c r="RY512" s="128"/>
      <c r="RZ512" s="128"/>
      <c r="SA512" s="128"/>
      <c r="SB512" s="128"/>
      <c r="SC512" s="128"/>
      <c r="SD512" s="128"/>
      <c r="SE512" s="128"/>
      <c r="SF512" s="128"/>
      <c r="SG512" s="128"/>
      <c r="SH512" s="128"/>
      <c r="SI512" s="128"/>
      <c r="SJ512" s="128"/>
      <c r="SK512" s="128"/>
      <c r="SL512" s="128"/>
      <c r="SM512" s="128"/>
      <c r="SN512" s="128"/>
      <c r="SO512" s="128"/>
      <c r="SP512" s="128"/>
      <c r="SQ512" s="128"/>
      <c r="SR512" s="128"/>
      <c r="SS512" s="128"/>
      <c r="ST512" s="128"/>
      <c r="SU512" s="128"/>
      <c r="SV512" s="128"/>
      <c r="SW512" s="128"/>
      <c r="SX512" s="128"/>
      <c r="SY512" s="128"/>
      <c r="SZ512" s="128"/>
      <c r="TA512" s="128"/>
      <c r="TB512" s="128"/>
      <c r="TC512" s="128"/>
      <c r="TD512" s="128"/>
      <c r="TE512" s="128"/>
      <c r="TF512" s="128"/>
      <c r="TG512" s="128"/>
      <c r="TH512" s="128"/>
      <c r="TI512" s="128"/>
      <c r="TJ512" s="128"/>
      <c r="TK512" s="128"/>
      <c r="TL512" s="128"/>
      <c r="TM512" s="128"/>
      <c r="TN512" s="128"/>
      <c r="TO512" s="128"/>
      <c r="TP512" s="128"/>
      <c r="TQ512" s="128"/>
      <c r="TR512" s="128"/>
      <c r="TS512" s="128"/>
      <c r="TT512" s="128"/>
      <c r="TU512" s="128"/>
      <c r="TV512" s="128"/>
      <c r="TW512" s="128"/>
      <c r="TX512" s="128"/>
      <c r="TY512" s="128"/>
      <c r="TZ512" s="128"/>
      <c r="UA512" s="128"/>
      <c r="UB512" s="128"/>
      <c r="UC512" s="128"/>
      <c r="UD512" s="128"/>
      <c r="UE512" s="128"/>
      <c r="UF512" s="128"/>
      <c r="UG512" s="128"/>
      <c r="UH512" s="128"/>
      <c r="UI512" s="128"/>
      <c r="UJ512" s="128"/>
      <c r="UK512" s="128"/>
      <c r="UL512" s="128"/>
      <c r="UM512" s="128"/>
      <c r="UN512" s="128"/>
      <c r="UO512" s="128"/>
      <c r="UP512" s="128"/>
      <c r="UQ512" s="128"/>
      <c r="UR512" s="128"/>
      <c r="US512" s="128"/>
      <c r="UT512" s="128"/>
      <c r="UU512" s="128"/>
      <c r="UV512" s="128"/>
      <c r="UW512" s="128"/>
      <c r="UX512" s="128"/>
      <c r="UY512" s="128"/>
      <c r="UZ512" s="128"/>
      <c r="VA512" s="128"/>
      <c r="VB512" s="128"/>
      <c r="VC512" s="128"/>
      <c r="VD512" s="128"/>
      <c r="VE512" s="128"/>
      <c r="VF512" s="128"/>
      <c r="VG512" s="128"/>
      <c r="VH512" s="128"/>
      <c r="VI512" s="128"/>
      <c r="VJ512" s="128"/>
      <c r="VK512" s="128"/>
      <c r="VL512" s="128"/>
      <c r="VM512" s="128"/>
      <c r="VN512" s="128"/>
      <c r="VO512" s="128"/>
      <c r="VP512" s="128"/>
      <c r="VQ512" s="128"/>
      <c r="VR512" s="128"/>
      <c r="VS512" s="128"/>
      <c r="VT512" s="128"/>
      <c r="VU512" s="128"/>
      <c r="VV512" s="128"/>
      <c r="VW512" s="128"/>
      <c r="VX512" s="128"/>
      <c r="VY512" s="128"/>
      <c r="VZ512" s="128"/>
      <c r="WA512" s="128"/>
      <c r="WB512" s="128"/>
      <c r="WC512" s="128"/>
      <c r="WD512" s="128"/>
      <c r="WE512" s="128"/>
      <c r="WF512" s="128"/>
      <c r="WG512" s="128"/>
      <c r="WH512" s="128"/>
      <c r="WI512" s="128"/>
      <c r="WJ512" s="128"/>
      <c r="WK512" s="128"/>
      <c r="WL512" s="128"/>
      <c r="WM512" s="128"/>
      <c r="WN512" s="128"/>
      <c r="WO512" s="128"/>
      <c r="WP512" s="128"/>
      <c r="WQ512" s="128"/>
      <c r="WR512" s="128"/>
      <c r="WS512" s="128"/>
      <c r="WT512" s="128"/>
      <c r="WU512" s="128"/>
      <c r="WV512" s="128"/>
      <c r="WW512" s="128"/>
      <c r="WX512" s="128"/>
      <c r="WY512" s="128"/>
      <c r="WZ512" s="128"/>
      <c r="XA512" s="128"/>
      <c r="XB512" s="128"/>
      <c r="XC512" s="128"/>
      <c r="XD512" s="128"/>
      <c r="XE512" s="128"/>
      <c r="XF512" s="128"/>
      <c r="XG512" s="128"/>
      <c r="XH512" s="128"/>
      <c r="XI512" s="128"/>
      <c r="XJ512" s="128"/>
      <c r="XK512" s="128"/>
      <c r="XL512" s="128"/>
      <c r="XM512" s="128"/>
      <c r="XN512" s="128"/>
      <c r="XO512" s="128"/>
      <c r="XP512" s="128"/>
      <c r="XQ512" s="128"/>
      <c r="XR512" s="128"/>
      <c r="XS512" s="128"/>
      <c r="XT512" s="128"/>
      <c r="XU512" s="128"/>
      <c r="XV512" s="128"/>
      <c r="XW512" s="128"/>
      <c r="XX512" s="128"/>
      <c r="XY512" s="128"/>
      <c r="XZ512" s="128"/>
      <c r="YA512" s="128"/>
      <c r="YB512" s="128"/>
      <c r="YC512" s="128"/>
      <c r="YD512" s="128"/>
      <c r="YE512" s="128"/>
      <c r="YF512" s="128"/>
      <c r="YG512" s="128"/>
      <c r="YH512" s="128"/>
      <c r="YI512" s="128"/>
      <c r="YJ512" s="128"/>
      <c r="YK512" s="128"/>
      <c r="YL512" s="128"/>
      <c r="YM512" s="128"/>
      <c r="YN512" s="128"/>
      <c r="YO512" s="128"/>
      <c r="YP512" s="128"/>
      <c r="YQ512" s="128"/>
      <c r="YR512" s="128"/>
      <c r="YS512" s="128"/>
      <c r="YT512" s="128"/>
      <c r="YU512" s="128"/>
      <c r="YV512" s="128"/>
      <c r="YW512" s="128"/>
      <c r="YX512" s="128"/>
      <c r="YY512" s="128"/>
      <c r="YZ512" s="128"/>
      <c r="ZA512" s="128"/>
      <c r="ZB512" s="128"/>
      <c r="ZC512" s="128"/>
      <c r="ZD512" s="128"/>
      <c r="ZE512" s="128"/>
      <c r="ZF512" s="128"/>
      <c r="ZG512" s="128"/>
      <c r="ZH512" s="128"/>
      <c r="ZI512" s="128"/>
      <c r="ZJ512" s="128"/>
      <c r="ZK512" s="128"/>
      <c r="ZL512" s="128"/>
      <c r="ZM512" s="128"/>
      <c r="ZN512" s="128"/>
      <c r="ZO512" s="128"/>
      <c r="ZP512" s="128"/>
      <c r="ZQ512" s="128"/>
      <c r="ZR512" s="128"/>
      <c r="ZS512" s="128"/>
      <c r="ZT512" s="128"/>
      <c r="ZU512" s="128"/>
      <c r="ZV512" s="128"/>
      <c r="ZW512" s="128"/>
      <c r="ZX512" s="128"/>
      <c r="ZY512" s="128"/>
      <c r="ZZ512" s="128"/>
      <c r="AAA512" s="128"/>
      <c r="AAB512" s="128"/>
      <c r="AAC512" s="128"/>
      <c r="AAD512" s="128"/>
      <c r="AAE512" s="128"/>
      <c r="AAF512" s="128"/>
      <c r="AAG512" s="128"/>
      <c r="AAH512" s="128"/>
      <c r="AAI512" s="128"/>
      <c r="AAJ512" s="128"/>
      <c r="AAK512" s="128"/>
      <c r="AAL512" s="128"/>
      <c r="AAM512" s="128"/>
      <c r="AAN512" s="128"/>
      <c r="AAO512" s="128"/>
      <c r="AAP512" s="128"/>
      <c r="AAQ512" s="128"/>
      <c r="AAR512" s="128"/>
      <c r="AAS512" s="128"/>
      <c r="AAT512" s="128"/>
      <c r="AAU512" s="128"/>
      <c r="AAV512" s="128"/>
      <c r="AAW512" s="128"/>
      <c r="AAX512" s="128"/>
      <c r="AAY512" s="128"/>
      <c r="AAZ512" s="128"/>
      <c r="ABA512" s="128"/>
      <c r="ABB512" s="128"/>
      <c r="ABC512" s="128"/>
      <c r="ABD512" s="128"/>
      <c r="ABE512" s="128"/>
      <c r="ABF512" s="128"/>
      <c r="ABG512" s="128"/>
      <c r="ABH512" s="128"/>
      <c r="ABI512" s="128"/>
      <c r="ABJ512" s="128"/>
      <c r="ABK512" s="128"/>
      <c r="ABL512" s="128"/>
      <c r="ABM512" s="128"/>
      <c r="ABN512" s="128"/>
      <c r="ABO512" s="128"/>
      <c r="ABP512" s="128"/>
      <c r="ABQ512" s="128"/>
      <c r="ABR512" s="128"/>
      <c r="ABS512" s="128"/>
      <c r="ABT512" s="128"/>
      <c r="ABU512" s="128"/>
      <c r="ABV512" s="128"/>
      <c r="ABW512" s="128"/>
      <c r="ABX512" s="128"/>
      <c r="ABY512" s="128"/>
      <c r="ABZ512" s="128"/>
      <c r="ACA512" s="128"/>
      <c r="ACB512" s="128"/>
      <c r="ACC512" s="128"/>
      <c r="ACD512" s="128"/>
      <c r="ACE512" s="128"/>
      <c r="ACF512" s="128"/>
      <c r="ACG512" s="128"/>
      <c r="ACH512" s="128"/>
      <c r="ACI512" s="128"/>
      <c r="ACJ512" s="128"/>
      <c r="ACK512" s="128"/>
      <c r="ACL512" s="128"/>
      <c r="ACM512" s="128"/>
      <c r="ACN512" s="128"/>
      <c r="ACO512" s="128"/>
      <c r="ACP512" s="128"/>
      <c r="ACQ512" s="128"/>
      <c r="ACR512" s="128"/>
      <c r="ACS512" s="128"/>
      <c r="ACT512" s="128"/>
      <c r="ACU512" s="128"/>
      <c r="ACV512" s="128"/>
      <c r="ACW512" s="128"/>
      <c r="ACX512" s="128"/>
      <c r="ACY512" s="128"/>
      <c r="ACZ512" s="128"/>
      <c r="ADA512" s="128"/>
      <c r="ADB512" s="128"/>
      <c r="ADC512" s="128"/>
      <c r="ADD512" s="128"/>
      <c r="ADE512" s="128"/>
      <c r="ADF512" s="128"/>
      <c r="ADG512" s="128"/>
      <c r="ADH512" s="128"/>
      <c r="ADI512" s="128"/>
      <c r="ADJ512" s="128"/>
      <c r="ADK512" s="128"/>
      <c r="ADL512" s="128"/>
      <c r="ADM512" s="128"/>
      <c r="ADN512" s="128"/>
      <c r="ADO512" s="128"/>
      <c r="ADP512" s="128"/>
      <c r="ADQ512" s="128"/>
      <c r="ADR512" s="128"/>
      <c r="ADS512" s="128"/>
      <c r="ADT512" s="128"/>
      <c r="ADU512" s="128"/>
      <c r="ADV512" s="128"/>
      <c r="ADW512" s="128"/>
      <c r="ADX512" s="128"/>
      <c r="ADY512" s="128"/>
      <c r="ADZ512" s="128"/>
      <c r="AEA512" s="128"/>
      <c r="AEB512" s="128"/>
      <c r="AEC512" s="128"/>
      <c r="AED512" s="128"/>
      <c r="AEE512" s="128"/>
      <c r="AEF512" s="128"/>
      <c r="AEG512" s="128"/>
      <c r="AEH512" s="128"/>
      <c r="AEI512" s="128"/>
      <c r="AEJ512" s="128"/>
      <c r="AEK512" s="128"/>
      <c r="AEL512" s="128"/>
      <c r="AEM512" s="128"/>
      <c r="AEN512" s="128"/>
      <c r="AEO512" s="128"/>
      <c r="AEP512" s="128"/>
      <c r="AEQ512" s="128"/>
      <c r="AER512" s="128"/>
      <c r="AES512" s="128"/>
      <c r="AET512" s="128"/>
      <c r="AEU512" s="128"/>
      <c r="AEV512" s="128"/>
      <c r="AEW512" s="128"/>
      <c r="AEX512" s="128"/>
      <c r="AEY512" s="128"/>
      <c r="AEZ512" s="128"/>
      <c r="AFA512" s="128"/>
      <c r="AFB512" s="128"/>
      <c r="AFC512" s="128"/>
      <c r="AFD512" s="128"/>
      <c r="AFE512" s="128"/>
      <c r="AFF512" s="128"/>
      <c r="AFG512" s="128"/>
      <c r="AFH512" s="128"/>
      <c r="AFI512" s="128"/>
      <c r="AFJ512" s="128"/>
      <c r="AFK512" s="128"/>
      <c r="AFL512" s="128"/>
      <c r="AFM512" s="128"/>
      <c r="AFN512" s="128"/>
      <c r="AFO512" s="128"/>
      <c r="AFP512" s="128"/>
      <c r="AFQ512" s="128"/>
      <c r="AFR512" s="128"/>
      <c r="AFS512" s="128"/>
      <c r="AFT512" s="128"/>
      <c r="AFU512" s="128"/>
      <c r="AFV512" s="128"/>
      <c r="AFW512" s="128"/>
      <c r="AFX512" s="128"/>
      <c r="AFY512" s="128"/>
      <c r="AFZ512" s="128"/>
      <c r="AGA512" s="128"/>
      <c r="AGB512" s="128"/>
      <c r="AGC512" s="128"/>
      <c r="AGD512" s="128"/>
      <c r="AGE512" s="128"/>
      <c r="AGF512" s="128"/>
      <c r="AGG512" s="128"/>
      <c r="AGH512" s="128"/>
      <c r="AGI512" s="128"/>
      <c r="AGJ512" s="128"/>
      <c r="AGK512" s="128"/>
      <c r="AGL512" s="128"/>
      <c r="AGM512" s="128"/>
      <c r="AGN512" s="128"/>
      <c r="AGO512" s="128"/>
      <c r="AGP512" s="128"/>
      <c r="AGQ512" s="128"/>
      <c r="AGR512" s="128"/>
      <c r="AGS512" s="128"/>
      <c r="AGT512" s="128"/>
      <c r="AGU512" s="128"/>
      <c r="AGV512" s="128"/>
      <c r="AGW512" s="128"/>
      <c r="AGX512" s="128"/>
      <c r="AGY512" s="128"/>
      <c r="AGZ512" s="128"/>
      <c r="AHA512" s="128"/>
      <c r="AHB512" s="128"/>
      <c r="AHC512" s="128"/>
      <c r="AHD512" s="128"/>
      <c r="AHE512" s="128"/>
      <c r="AHF512" s="128"/>
      <c r="AHG512" s="128"/>
      <c r="AHH512" s="128"/>
      <c r="AHI512" s="128"/>
      <c r="AHJ512" s="128"/>
      <c r="AHK512" s="128"/>
      <c r="AHL512" s="128"/>
      <c r="AHM512" s="128"/>
      <c r="AHN512" s="128"/>
      <c r="AHO512" s="128"/>
      <c r="AHP512" s="128"/>
      <c r="AHQ512" s="128"/>
      <c r="AHR512" s="128"/>
      <c r="AHS512" s="128"/>
      <c r="AHT512" s="128"/>
      <c r="AHU512" s="128"/>
      <c r="AHV512" s="128"/>
      <c r="AHW512" s="128"/>
      <c r="AHX512" s="128"/>
      <c r="AHY512" s="128"/>
      <c r="AHZ512" s="128"/>
      <c r="AIA512" s="128"/>
      <c r="AIB512" s="128"/>
      <c r="AIC512" s="128"/>
      <c r="AID512" s="128"/>
      <c r="AIE512" s="128"/>
      <c r="AIF512" s="128"/>
      <c r="AIG512" s="128"/>
      <c r="AIH512" s="128"/>
      <c r="AII512" s="128"/>
      <c r="AIJ512" s="128"/>
      <c r="AIK512" s="128"/>
      <c r="AIL512" s="128"/>
      <c r="AIM512" s="128"/>
      <c r="AIN512" s="128"/>
      <c r="AIO512" s="128"/>
      <c r="AIP512" s="128"/>
      <c r="AIQ512" s="128"/>
      <c r="AIR512" s="128"/>
      <c r="AIS512" s="128"/>
      <c r="AIT512" s="128"/>
      <c r="AIU512" s="128"/>
      <c r="AIV512" s="128"/>
      <c r="AIW512" s="128"/>
      <c r="AIX512" s="128"/>
      <c r="AIY512" s="128"/>
      <c r="AIZ512" s="128"/>
      <c r="AJA512" s="128"/>
      <c r="AJB512" s="128"/>
      <c r="AJC512" s="128"/>
      <c r="AJD512" s="128"/>
      <c r="AJE512" s="128"/>
      <c r="AJF512" s="128"/>
      <c r="AJG512" s="128"/>
      <c r="AJH512" s="128"/>
      <c r="AJI512" s="128"/>
      <c r="AJJ512" s="128"/>
      <c r="AJK512" s="128"/>
      <c r="AJL512" s="128"/>
      <c r="AJM512" s="128"/>
      <c r="AJN512" s="128"/>
      <c r="AJO512" s="128"/>
      <c r="AJP512" s="128"/>
      <c r="AJQ512" s="128"/>
      <c r="AJR512" s="128"/>
      <c r="AJS512" s="128"/>
      <c r="AJT512" s="128"/>
      <c r="AJU512" s="128"/>
      <c r="AJV512" s="128"/>
      <c r="AJW512" s="128"/>
      <c r="AJX512" s="128"/>
      <c r="AJY512" s="128"/>
      <c r="AJZ512" s="128"/>
      <c r="AKA512" s="128"/>
      <c r="AKB512" s="128"/>
      <c r="AKC512" s="128"/>
      <c r="AKD512" s="128"/>
      <c r="AKE512" s="128"/>
      <c r="AKF512" s="128"/>
      <c r="AKG512" s="128"/>
      <c r="AKH512" s="128"/>
      <c r="AKI512" s="128"/>
      <c r="AKJ512" s="128"/>
      <c r="AKK512" s="128"/>
      <c r="AKL512" s="128"/>
      <c r="AKM512" s="128"/>
      <c r="AKN512" s="128"/>
      <c r="AKO512" s="128"/>
      <c r="AKP512" s="128"/>
      <c r="AKQ512" s="128"/>
      <c r="AKR512" s="128"/>
      <c r="AKS512" s="128"/>
      <c r="AKT512" s="128"/>
      <c r="AKU512" s="128"/>
      <c r="AKV512" s="128"/>
      <c r="AKW512" s="128"/>
      <c r="AKX512" s="128"/>
      <c r="AKY512" s="128"/>
      <c r="AKZ512" s="128"/>
      <c r="ALA512" s="128"/>
      <c r="ALB512" s="128"/>
      <c r="ALC512" s="128"/>
      <c r="ALD512" s="128"/>
      <c r="ALE512" s="128"/>
      <c r="ALF512" s="128"/>
      <c r="ALG512" s="128"/>
      <c r="ALH512" s="128"/>
      <c r="ALI512" s="128"/>
      <c r="ALJ512" s="128"/>
      <c r="ALK512" s="128"/>
      <c r="ALL512" s="128"/>
      <c r="ALM512" s="128"/>
      <c r="ALN512" s="128"/>
      <c r="ALO512" s="128"/>
      <c r="ALP512" s="128"/>
      <c r="ALQ512" s="128"/>
      <c r="ALR512" s="128"/>
      <c r="ALS512" s="128"/>
      <c r="ALT512" s="128"/>
      <c r="ALU512" s="128"/>
      <c r="ALV512" s="128"/>
      <c r="ALW512" s="128"/>
      <c r="ALX512" s="128"/>
      <c r="ALY512" s="128"/>
      <c r="ALZ512" s="128"/>
      <c r="AMA512" s="128"/>
      <c r="AMB512" s="128"/>
      <c r="AMC512" s="128"/>
      <c r="AMD512" s="128"/>
      <c r="AME512" s="128"/>
      <c r="AMF512" s="128"/>
      <c r="AMG512" s="128"/>
      <c r="AMH512" s="128"/>
    </row>
    <row r="513" spans="1:15" ht="16.5" customHeight="1" x14ac:dyDescent="0.3">
      <c r="A513" s="239" t="s">
        <v>22</v>
      </c>
      <c r="B513" s="239" t="s">
        <v>23</v>
      </c>
      <c r="C513" s="239" t="s">
        <v>24</v>
      </c>
      <c r="D513" s="242" t="s">
        <v>25</v>
      </c>
      <c r="E513" s="242"/>
      <c r="F513" s="242"/>
      <c r="G513" s="243" t="s">
        <v>26</v>
      </c>
      <c r="H513" s="242" t="s">
        <v>27</v>
      </c>
      <c r="I513" s="242"/>
      <c r="J513" s="242"/>
      <c r="K513" s="242"/>
      <c r="L513" s="242" t="s">
        <v>28</v>
      </c>
      <c r="M513" s="242"/>
      <c r="N513" s="242"/>
      <c r="O513" s="242"/>
    </row>
    <row r="514" spans="1:15" x14ac:dyDescent="0.3">
      <c r="A514" s="240"/>
      <c r="B514" s="241"/>
      <c r="C514" s="240"/>
      <c r="D514" s="158" t="s">
        <v>29</v>
      </c>
      <c r="E514" s="158" t="s">
        <v>30</v>
      </c>
      <c r="F514" s="158" t="s">
        <v>31</v>
      </c>
      <c r="G514" s="244"/>
      <c r="H514" s="158" t="s">
        <v>32</v>
      </c>
      <c r="I514" s="158" t="s">
        <v>33</v>
      </c>
      <c r="J514" s="158" t="s">
        <v>34</v>
      </c>
      <c r="K514" s="158" t="s">
        <v>35</v>
      </c>
      <c r="L514" s="158" t="s">
        <v>36</v>
      </c>
      <c r="M514" s="158" t="s">
        <v>37</v>
      </c>
      <c r="N514" s="158" t="s">
        <v>38</v>
      </c>
      <c r="O514" s="158" t="s">
        <v>39</v>
      </c>
    </row>
    <row r="515" spans="1:15" x14ac:dyDescent="0.3">
      <c r="A515" s="159">
        <v>1</v>
      </c>
      <c r="B515" s="159">
        <v>2</v>
      </c>
      <c r="C515" s="159">
        <v>3</v>
      </c>
      <c r="D515" s="159">
        <v>4</v>
      </c>
      <c r="E515" s="159">
        <v>5</v>
      </c>
      <c r="F515" s="159">
        <v>6</v>
      </c>
      <c r="G515" s="159">
        <v>7</v>
      </c>
      <c r="H515" s="159">
        <v>8</v>
      </c>
      <c r="I515" s="159">
        <v>9</v>
      </c>
      <c r="J515" s="159">
        <v>10</v>
      </c>
      <c r="K515" s="159">
        <v>11</v>
      </c>
      <c r="L515" s="159">
        <v>12</v>
      </c>
      <c r="M515" s="159">
        <v>13</v>
      </c>
      <c r="N515" s="159">
        <v>14</v>
      </c>
      <c r="O515" s="159">
        <v>15</v>
      </c>
    </row>
    <row r="516" spans="1:15" x14ac:dyDescent="0.3">
      <c r="A516" s="134" t="s">
        <v>0</v>
      </c>
      <c r="B516" s="134"/>
      <c r="C516" s="134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  <c r="N516" s="172"/>
      <c r="O516" s="172"/>
    </row>
    <row r="517" spans="1:15" x14ac:dyDescent="0.3">
      <c r="A517" s="166" t="s">
        <v>279</v>
      </c>
      <c r="B517" s="167" t="s">
        <v>360</v>
      </c>
      <c r="C517" s="164">
        <v>120</v>
      </c>
      <c r="D517" s="165">
        <v>27.36</v>
      </c>
      <c r="E517" s="165">
        <v>13.16</v>
      </c>
      <c r="F517" s="181"/>
      <c r="G517" s="165">
        <v>221.79</v>
      </c>
      <c r="H517" s="165">
        <v>0.12</v>
      </c>
      <c r="I517" s="181"/>
      <c r="J517" s="165">
        <v>21.28</v>
      </c>
      <c r="K517" s="165">
        <v>0.44</v>
      </c>
      <c r="L517" s="180">
        <v>12.9</v>
      </c>
      <c r="M517" s="165">
        <v>247.93</v>
      </c>
      <c r="N517" s="180">
        <v>27.4</v>
      </c>
      <c r="O517" s="165">
        <v>1.0900000000000001</v>
      </c>
    </row>
    <row r="518" spans="1:15" x14ac:dyDescent="0.3">
      <c r="A518" s="169" t="s">
        <v>284</v>
      </c>
      <c r="B518" s="167" t="s">
        <v>363</v>
      </c>
      <c r="C518" s="164">
        <v>180</v>
      </c>
      <c r="D518" s="165">
        <v>3.57</v>
      </c>
      <c r="E518" s="165">
        <v>3.45</v>
      </c>
      <c r="F518" s="165">
        <v>27.11</v>
      </c>
      <c r="G518" s="165">
        <v>154.47</v>
      </c>
      <c r="H518" s="180">
        <v>0.2</v>
      </c>
      <c r="I518" s="165">
        <v>32.64</v>
      </c>
      <c r="J518" s="165">
        <v>169.91</v>
      </c>
      <c r="K518" s="165">
        <v>1.1100000000000001</v>
      </c>
      <c r="L518" s="165">
        <v>29.01</v>
      </c>
      <c r="M518" s="180">
        <v>105.4</v>
      </c>
      <c r="N518" s="165">
        <v>41.16</v>
      </c>
      <c r="O518" s="165">
        <v>1.55</v>
      </c>
    </row>
    <row r="519" spans="1:15" x14ac:dyDescent="0.3">
      <c r="A519" s="166" t="s">
        <v>555</v>
      </c>
      <c r="B519" s="167" t="s">
        <v>231</v>
      </c>
      <c r="C519" s="164">
        <v>200</v>
      </c>
      <c r="D519" s="180">
        <v>0.3</v>
      </c>
      <c r="E519" s="165">
        <v>0.06</v>
      </c>
      <c r="F519" s="165">
        <v>1.52</v>
      </c>
      <c r="G519" s="165">
        <v>10.039999999999999</v>
      </c>
      <c r="H519" s="181"/>
      <c r="I519" s="180">
        <v>30.1</v>
      </c>
      <c r="J519" s="165">
        <v>25.01</v>
      </c>
      <c r="K519" s="165">
        <v>0.11</v>
      </c>
      <c r="L519" s="165">
        <v>6.75</v>
      </c>
      <c r="M519" s="165">
        <v>8.75</v>
      </c>
      <c r="N519" s="165">
        <v>4.91</v>
      </c>
      <c r="O519" s="165">
        <v>0.91</v>
      </c>
    </row>
    <row r="520" spans="1:15" x14ac:dyDescent="0.3">
      <c r="A520" s="166"/>
      <c r="B520" s="167" t="s">
        <v>219</v>
      </c>
      <c r="C520" s="164">
        <v>60</v>
      </c>
      <c r="D520" s="165">
        <v>3.36</v>
      </c>
      <c r="E520" s="165">
        <v>0.66</v>
      </c>
      <c r="F520" s="165">
        <v>29.64</v>
      </c>
      <c r="G520" s="180">
        <v>118.8</v>
      </c>
      <c r="H520" s="180">
        <v>0.1</v>
      </c>
      <c r="I520" s="181"/>
      <c r="J520" s="181"/>
      <c r="K520" s="165">
        <v>0.84</v>
      </c>
      <c r="L520" s="180">
        <v>17.399999999999999</v>
      </c>
      <c r="M520" s="164">
        <v>90</v>
      </c>
      <c r="N520" s="180">
        <v>28.2</v>
      </c>
      <c r="O520" s="165">
        <v>2.34</v>
      </c>
    </row>
    <row r="521" spans="1:15" x14ac:dyDescent="0.3">
      <c r="A521" s="132" t="s">
        <v>512</v>
      </c>
      <c r="B521" s="133"/>
      <c r="C521" s="168">
        <v>560</v>
      </c>
      <c r="D521" s="165">
        <v>34.590000000000003</v>
      </c>
      <c r="E521" s="165">
        <v>17.329999999999998</v>
      </c>
      <c r="F521" s="165">
        <v>58.27</v>
      </c>
      <c r="G521" s="180">
        <v>505.1</v>
      </c>
      <c r="H521" s="165">
        <v>0.42</v>
      </c>
      <c r="I521" s="165">
        <v>62.74</v>
      </c>
      <c r="J521" s="180">
        <v>216.2</v>
      </c>
      <c r="K521" s="180">
        <v>2.5</v>
      </c>
      <c r="L521" s="165">
        <v>66.06</v>
      </c>
      <c r="M521" s="165">
        <v>452.08</v>
      </c>
      <c r="N521" s="165">
        <v>101.67</v>
      </c>
      <c r="O521" s="165">
        <v>5.89</v>
      </c>
    </row>
    <row r="522" spans="1:15" x14ac:dyDescent="0.3">
      <c r="A522" s="134" t="s">
        <v>636</v>
      </c>
      <c r="B522" s="134"/>
      <c r="C522" s="134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</row>
    <row r="523" spans="1:15" x14ac:dyDescent="0.3">
      <c r="A523" s="166" t="s">
        <v>275</v>
      </c>
      <c r="B523" s="167" t="s">
        <v>42</v>
      </c>
      <c r="C523" s="164">
        <v>150</v>
      </c>
      <c r="D523" s="180">
        <v>0.6</v>
      </c>
      <c r="E523" s="180">
        <v>0.6</v>
      </c>
      <c r="F523" s="180">
        <v>14.7</v>
      </c>
      <c r="G523" s="180">
        <v>70.5</v>
      </c>
      <c r="H523" s="165">
        <v>0.05</v>
      </c>
      <c r="I523" s="164">
        <v>15</v>
      </c>
      <c r="J523" s="180">
        <v>7.5</v>
      </c>
      <c r="K523" s="180">
        <v>0.3</v>
      </c>
      <c r="L523" s="164">
        <v>24</v>
      </c>
      <c r="M523" s="180">
        <v>16.5</v>
      </c>
      <c r="N523" s="180">
        <v>13.5</v>
      </c>
      <c r="O523" s="180">
        <v>3.3</v>
      </c>
    </row>
    <row r="524" spans="1:15" x14ac:dyDescent="0.3">
      <c r="A524" s="166"/>
      <c r="B524" s="167" t="s">
        <v>222</v>
      </c>
      <c r="C524" s="164">
        <v>30</v>
      </c>
      <c r="D524" s="165">
        <v>2.37</v>
      </c>
      <c r="E524" s="165">
        <v>6.18</v>
      </c>
      <c r="F524" s="165">
        <v>11.96</v>
      </c>
      <c r="G524" s="180">
        <v>114.4</v>
      </c>
      <c r="H524" s="165">
        <v>0.05</v>
      </c>
      <c r="I524" s="165">
        <v>1.28</v>
      </c>
      <c r="J524" s="180">
        <v>60.1</v>
      </c>
      <c r="K524" s="165">
        <v>0.99</v>
      </c>
      <c r="L524" s="180">
        <v>32.9</v>
      </c>
      <c r="M524" s="180">
        <v>56.1</v>
      </c>
      <c r="N524" s="180">
        <v>32.700000000000003</v>
      </c>
      <c r="O524" s="165">
        <v>0.82</v>
      </c>
    </row>
    <row r="525" spans="1:15" x14ac:dyDescent="0.3">
      <c r="A525" s="132" t="s">
        <v>637</v>
      </c>
      <c r="B525" s="133"/>
      <c r="C525" s="168">
        <v>180</v>
      </c>
      <c r="D525" s="165">
        <v>2.97</v>
      </c>
      <c r="E525" s="165">
        <v>6.78</v>
      </c>
      <c r="F525" s="165">
        <v>26.66</v>
      </c>
      <c r="G525" s="180">
        <v>184.9</v>
      </c>
      <c r="H525" s="180">
        <v>0.1</v>
      </c>
      <c r="I525" s="165">
        <v>16.28</v>
      </c>
      <c r="J525" s="180">
        <v>67.599999999999994</v>
      </c>
      <c r="K525" s="165">
        <v>1.29</v>
      </c>
      <c r="L525" s="180">
        <v>56.9</v>
      </c>
      <c r="M525" s="180">
        <v>72.599999999999994</v>
      </c>
      <c r="N525" s="180">
        <v>46.2</v>
      </c>
      <c r="O525" s="165">
        <v>4.12</v>
      </c>
    </row>
    <row r="526" spans="1:15" x14ac:dyDescent="0.3">
      <c r="A526" s="134" t="s">
        <v>11</v>
      </c>
      <c r="B526" s="134"/>
      <c r="C526" s="134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</row>
    <row r="527" spans="1:15" x14ac:dyDescent="0.3">
      <c r="A527" s="162" t="s">
        <v>281</v>
      </c>
      <c r="B527" s="167" t="s">
        <v>232</v>
      </c>
      <c r="C527" s="164">
        <v>100</v>
      </c>
      <c r="D527" s="165">
        <v>1.01</v>
      </c>
      <c r="E527" s="165">
        <v>6.15</v>
      </c>
      <c r="F527" s="165">
        <v>3.82</v>
      </c>
      <c r="G527" s="165">
        <v>75.97</v>
      </c>
      <c r="H527" s="165">
        <v>0.05</v>
      </c>
      <c r="I527" s="164">
        <v>17</v>
      </c>
      <c r="J527" s="165">
        <v>67.540000000000006</v>
      </c>
      <c r="K527" s="165">
        <v>3.04</v>
      </c>
      <c r="L527" s="165">
        <v>18.14</v>
      </c>
      <c r="M527" s="165">
        <v>31.47</v>
      </c>
      <c r="N527" s="165">
        <v>16.670000000000002</v>
      </c>
      <c r="O527" s="165">
        <v>0.73</v>
      </c>
    </row>
    <row r="528" spans="1:15" ht="32.25" customHeight="1" x14ac:dyDescent="0.3">
      <c r="A528" s="169" t="s">
        <v>285</v>
      </c>
      <c r="B528" s="167" t="s">
        <v>675</v>
      </c>
      <c r="C528" s="164">
        <v>270</v>
      </c>
      <c r="D528" s="165">
        <v>7.48</v>
      </c>
      <c r="E528" s="165">
        <v>5.87</v>
      </c>
      <c r="F528" s="165">
        <v>17.86</v>
      </c>
      <c r="G528" s="165">
        <v>154.68</v>
      </c>
      <c r="H528" s="165">
        <v>0.31</v>
      </c>
      <c r="I528" s="180">
        <v>22.5</v>
      </c>
      <c r="J528" s="165">
        <v>202.94</v>
      </c>
      <c r="K528" s="180">
        <v>1.5</v>
      </c>
      <c r="L528" s="165">
        <v>21.29</v>
      </c>
      <c r="M528" s="165">
        <v>120.92</v>
      </c>
      <c r="N528" s="165">
        <v>35.049999999999997</v>
      </c>
      <c r="O528" s="165">
        <v>1.82</v>
      </c>
    </row>
    <row r="529" spans="1:1022" ht="15" customHeight="1" x14ac:dyDescent="0.3">
      <c r="A529" s="166" t="s">
        <v>540</v>
      </c>
      <c r="B529" s="167" t="s">
        <v>523</v>
      </c>
      <c r="C529" s="164">
        <v>110</v>
      </c>
      <c r="D529" s="165">
        <v>20.16</v>
      </c>
      <c r="E529" s="165">
        <v>11.27</v>
      </c>
      <c r="F529" s="165">
        <v>2.5099999999999998</v>
      </c>
      <c r="G529" s="165">
        <v>192.14</v>
      </c>
      <c r="H529" s="165">
        <v>0.21</v>
      </c>
      <c r="I529" s="165">
        <v>3.71</v>
      </c>
      <c r="J529" s="180">
        <v>408.8</v>
      </c>
      <c r="K529" s="165">
        <v>3.76</v>
      </c>
      <c r="L529" s="165">
        <v>28.93</v>
      </c>
      <c r="M529" s="165">
        <v>209.94</v>
      </c>
      <c r="N529" s="165">
        <v>38.49</v>
      </c>
      <c r="O529" s="165">
        <v>0.84</v>
      </c>
    </row>
    <row r="530" spans="1:1022" x14ac:dyDescent="0.3">
      <c r="A530" s="162" t="s">
        <v>278</v>
      </c>
      <c r="B530" s="167" t="s">
        <v>226</v>
      </c>
      <c r="C530" s="164">
        <v>180</v>
      </c>
      <c r="D530" s="165">
        <v>3.76</v>
      </c>
      <c r="E530" s="165">
        <v>4.37</v>
      </c>
      <c r="F530" s="165">
        <v>30.38</v>
      </c>
      <c r="G530" s="165">
        <v>176.27</v>
      </c>
      <c r="H530" s="165">
        <v>0.22</v>
      </c>
      <c r="I530" s="180">
        <v>37.200000000000003</v>
      </c>
      <c r="J530" s="165">
        <v>28.08</v>
      </c>
      <c r="K530" s="165">
        <v>0.24</v>
      </c>
      <c r="L530" s="180">
        <v>20.9</v>
      </c>
      <c r="M530" s="165">
        <v>109.61</v>
      </c>
      <c r="N530" s="165">
        <v>42.87</v>
      </c>
      <c r="O530" s="165">
        <v>1.69</v>
      </c>
    </row>
    <row r="531" spans="1:1022" x14ac:dyDescent="0.3">
      <c r="A531" s="162" t="s">
        <v>533</v>
      </c>
      <c r="B531" s="167" t="s">
        <v>227</v>
      </c>
      <c r="C531" s="164">
        <v>200</v>
      </c>
      <c r="D531" s="165">
        <v>0.37</v>
      </c>
      <c r="E531" s="165">
        <v>0.02</v>
      </c>
      <c r="F531" s="165">
        <v>11.63</v>
      </c>
      <c r="G531" s="165">
        <v>49.41</v>
      </c>
      <c r="H531" s="181"/>
      <c r="I531" s="165">
        <v>0.34</v>
      </c>
      <c r="J531" s="165">
        <v>0.51</v>
      </c>
      <c r="K531" s="165">
        <v>0.17</v>
      </c>
      <c r="L531" s="165">
        <v>18.87</v>
      </c>
      <c r="M531" s="165">
        <v>13.09</v>
      </c>
      <c r="N531" s="180">
        <v>5.0999999999999996</v>
      </c>
      <c r="O531" s="165">
        <v>1.02</v>
      </c>
    </row>
    <row r="532" spans="1:1022" x14ac:dyDescent="0.3">
      <c r="A532" s="169"/>
      <c r="B532" s="167" t="s">
        <v>69</v>
      </c>
      <c r="C532" s="164">
        <v>70</v>
      </c>
      <c r="D532" s="165">
        <v>3.43</v>
      </c>
      <c r="E532" s="180">
        <v>0.7</v>
      </c>
      <c r="F532" s="165">
        <v>31.36</v>
      </c>
      <c r="G532" s="164">
        <v>147</v>
      </c>
      <c r="H532" s="165">
        <v>0.06</v>
      </c>
      <c r="I532" s="181"/>
      <c r="J532" s="181"/>
      <c r="K532" s="165">
        <v>0.49</v>
      </c>
      <c r="L532" s="180">
        <v>12.6</v>
      </c>
      <c r="M532" s="180">
        <v>64.400000000000006</v>
      </c>
      <c r="N532" s="164">
        <v>14</v>
      </c>
      <c r="O532" s="165">
        <v>2.0299999999999998</v>
      </c>
    </row>
    <row r="533" spans="1:1022" x14ac:dyDescent="0.3">
      <c r="A533" s="132" t="s">
        <v>43</v>
      </c>
      <c r="B533" s="133"/>
      <c r="C533" s="168">
        <v>930</v>
      </c>
      <c r="D533" s="165">
        <v>36.21</v>
      </c>
      <c r="E533" s="165">
        <v>28.38</v>
      </c>
      <c r="F533" s="165">
        <v>97.56</v>
      </c>
      <c r="G533" s="165">
        <v>795.47</v>
      </c>
      <c r="H533" s="165">
        <v>0.85</v>
      </c>
      <c r="I533" s="165">
        <v>80.75</v>
      </c>
      <c r="J533" s="165">
        <v>707.87</v>
      </c>
      <c r="K533" s="180">
        <v>9.1999999999999993</v>
      </c>
      <c r="L533" s="165">
        <v>120.73</v>
      </c>
      <c r="M533" s="165">
        <v>549.42999999999995</v>
      </c>
      <c r="N533" s="165">
        <v>152.18</v>
      </c>
      <c r="O533" s="165">
        <v>8.1300000000000008</v>
      </c>
    </row>
    <row r="534" spans="1:1022" x14ac:dyDescent="0.3">
      <c r="A534" s="134" t="s">
        <v>638</v>
      </c>
      <c r="B534" s="134"/>
      <c r="C534" s="134"/>
      <c r="D534" s="172"/>
      <c r="E534" s="172"/>
      <c r="F534" s="172"/>
      <c r="G534" s="172"/>
      <c r="H534" s="172"/>
      <c r="I534" s="172"/>
      <c r="J534" s="172"/>
      <c r="K534" s="172"/>
      <c r="L534" s="172"/>
      <c r="M534" s="172"/>
      <c r="N534" s="172"/>
      <c r="O534" s="172"/>
    </row>
    <row r="535" spans="1:1022" x14ac:dyDescent="0.3">
      <c r="A535" s="166" t="s">
        <v>275</v>
      </c>
      <c r="B535" s="167" t="s">
        <v>42</v>
      </c>
      <c r="C535" s="164">
        <v>150</v>
      </c>
      <c r="D535" s="180">
        <v>0.6</v>
      </c>
      <c r="E535" s="180">
        <v>0.6</v>
      </c>
      <c r="F535" s="180">
        <v>14.7</v>
      </c>
      <c r="G535" s="180">
        <v>70.5</v>
      </c>
      <c r="H535" s="165">
        <v>0.05</v>
      </c>
      <c r="I535" s="164">
        <v>15</v>
      </c>
      <c r="J535" s="180">
        <v>7.5</v>
      </c>
      <c r="K535" s="180">
        <v>0.3</v>
      </c>
      <c r="L535" s="164">
        <v>24</v>
      </c>
      <c r="M535" s="180">
        <v>16.5</v>
      </c>
      <c r="N535" s="180">
        <v>13.5</v>
      </c>
      <c r="O535" s="180">
        <v>3.3</v>
      </c>
    </row>
    <row r="536" spans="1:1022" x14ac:dyDescent="0.3">
      <c r="A536" s="170"/>
      <c r="B536" s="167" t="s">
        <v>513</v>
      </c>
      <c r="C536" s="164">
        <v>200</v>
      </c>
      <c r="D536" s="164">
        <v>6</v>
      </c>
      <c r="E536" s="164">
        <v>2</v>
      </c>
      <c r="F536" s="164">
        <v>8</v>
      </c>
      <c r="G536" s="164">
        <v>80</v>
      </c>
      <c r="H536" s="165">
        <v>0.08</v>
      </c>
      <c r="I536" s="180">
        <v>1.4</v>
      </c>
      <c r="J536" s="181"/>
      <c r="K536" s="181"/>
      <c r="L536" s="164">
        <v>240</v>
      </c>
      <c r="M536" s="164">
        <v>180</v>
      </c>
      <c r="N536" s="164">
        <v>28</v>
      </c>
      <c r="O536" s="180">
        <v>0.2</v>
      </c>
    </row>
    <row r="537" spans="1:1022" x14ac:dyDescent="0.3">
      <c r="A537" s="132" t="s">
        <v>639</v>
      </c>
      <c r="B537" s="133"/>
      <c r="C537" s="168">
        <v>350</v>
      </c>
      <c r="D537" s="165">
        <v>6.6</v>
      </c>
      <c r="E537" s="165">
        <v>2.6</v>
      </c>
      <c r="F537" s="165">
        <v>22.7</v>
      </c>
      <c r="G537" s="180">
        <v>150.5</v>
      </c>
      <c r="H537" s="165">
        <v>0.13</v>
      </c>
      <c r="I537" s="180">
        <v>16.399999999999999</v>
      </c>
      <c r="J537" s="180">
        <v>7.5</v>
      </c>
      <c r="K537" s="180">
        <v>0.3</v>
      </c>
      <c r="L537" s="164">
        <v>264</v>
      </c>
      <c r="M537" s="180">
        <v>196.5</v>
      </c>
      <c r="N537" s="180">
        <v>41.5</v>
      </c>
      <c r="O537" s="180">
        <v>3.5</v>
      </c>
    </row>
    <row r="538" spans="1:1022" x14ac:dyDescent="0.3">
      <c r="A538" s="132" t="s">
        <v>44</v>
      </c>
      <c r="B538" s="133"/>
      <c r="C538" s="171">
        <v>2020</v>
      </c>
      <c r="D538" s="165">
        <v>80.37</v>
      </c>
      <c r="E538" s="165">
        <v>55.09</v>
      </c>
      <c r="F538" s="165">
        <v>205.19</v>
      </c>
      <c r="G538" s="165">
        <v>1635.97</v>
      </c>
      <c r="H538" s="180">
        <v>1.5</v>
      </c>
      <c r="I538" s="165">
        <v>176.17</v>
      </c>
      <c r="J538" s="165">
        <v>999.17</v>
      </c>
      <c r="K538" s="165">
        <v>13.29</v>
      </c>
      <c r="L538" s="165">
        <v>507.69</v>
      </c>
      <c r="M538" s="165">
        <v>1270.6099999999999</v>
      </c>
      <c r="N538" s="165">
        <v>341.55</v>
      </c>
      <c r="O538" s="165">
        <v>21.64</v>
      </c>
    </row>
    <row r="539" spans="1:1022" x14ac:dyDescent="0.3">
      <c r="A539" s="129" t="s">
        <v>154</v>
      </c>
      <c r="B539" s="128" t="s">
        <v>792</v>
      </c>
      <c r="C539" s="157"/>
      <c r="D539" s="173"/>
      <c r="E539" s="173"/>
      <c r="F539" s="173"/>
      <c r="G539" s="173"/>
      <c r="H539" s="173"/>
      <c r="I539" s="173"/>
      <c r="J539" s="174"/>
      <c r="K539" s="174"/>
      <c r="L539" s="174"/>
      <c r="M539" s="174"/>
      <c r="N539" s="174"/>
      <c r="O539" s="174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  <c r="AV539" s="128"/>
      <c r="AW539" s="128"/>
      <c r="AX539" s="128"/>
      <c r="AY539" s="128"/>
      <c r="AZ539" s="128"/>
      <c r="BA539" s="128"/>
      <c r="BB539" s="128"/>
      <c r="BC539" s="128"/>
      <c r="BD539" s="128"/>
      <c r="BE539" s="128"/>
      <c r="BF539" s="128"/>
      <c r="BG539" s="128"/>
      <c r="BH539" s="128"/>
      <c r="BI539" s="128"/>
      <c r="BJ539" s="128"/>
      <c r="BK539" s="128"/>
      <c r="BL539" s="128"/>
      <c r="BM539" s="128"/>
      <c r="BN539" s="128"/>
      <c r="BO539" s="128"/>
      <c r="BP539" s="128"/>
      <c r="BQ539" s="128"/>
      <c r="BR539" s="128"/>
      <c r="BS539" s="128"/>
      <c r="BT539" s="128"/>
      <c r="BU539" s="128"/>
      <c r="BV539" s="128"/>
      <c r="BW539" s="128"/>
      <c r="BX539" s="128"/>
      <c r="BY539" s="128"/>
      <c r="BZ539" s="128"/>
      <c r="CA539" s="128"/>
      <c r="CB539" s="128"/>
      <c r="CC539" s="128"/>
      <c r="CD539" s="128"/>
      <c r="CE539" s="128"/>
      <c r="CF539" s="128"/>
      <c r="CG539" s="128"/>
      <c r="CH539" s="128"/>
      <c r="CI539" s="128"/>
      <c r="CJ539" s="128"/>
      <c r="CK539" s="128"/>
      <c r="CL539" s="128"/>
      <c r="CM539" s="128"/>
      <c r="CN539" s="128"/>
      <c r="CO539" s="128"/>
      <c r="CP539" s="128"/>
      <c r="CQ539" s="128"/>
      <c r="CR539" s="128"/>
      <c r="CS539" s="128"/>
      <c r="CT539" s="128"/>
      <c r="CU539" s="128"/>
      <c r="CV539" s="128"/>
      <c r="CW539" s="128"/>
      <c r="CX539" s="128"/>
      <c r="CY539" s="128"/>
      <c r="CZ539" s="128"/>
      <c r="DA539" s="128"/>
      <c r="DB539" s="128"/>
      <c r="DC539" s="128"/>
      <c r="DD539" s="128"/>
      <c r="DE539" s="128"/>
      <c r="DF539" s="128"/>
      <c r="DG539" s="128"/>
      <c r="DH539" s="128"/>
      <c r="DI539" s="128"/>
      <c r="DJ539" s="128"/>
      <c r="DK539" s="128"/>
      <c r="DL539" s="128"/>
      <c r="DM539" s="128"/>
      <c r="DN539" s="128"/>
      <c r="DO539" s="128"/>
      <c r="DP539" s="128"/>
      <c r="DQ539" s="128"/>
      <c r="DR539" s="128"/>
      <c r="DS539" s="128"/>
      <c r="DT539" s="128"/>
      <c r="DU539" s="128"/>
      <c r="DV539" s="128"/>
      <c r="DW539" s="128"/>
      <c r="DX539" s="128"/>
      <c r="DY539" s="128"/>
      <c r="DZ539" s="128"/>
      <c r="EA539" s="128"/>
      <c r="EB539" s="128"/>
      <c r="EC539" s="128"/>
      <c r="ED539" s="128"/>
      <c r="EE539" s="128"/>
      <c r="EF539" s="128"/>
      <c r="EG539" s="128"/>
      <c r="EH539" s="128"/>
      <c r="EI539" s="128"/>
      <c r="EJ539" s="128"/>
      <c r="EK539" s="128"/>
      <c r="EL539" s="128"/>
      <c r="EM539" s="128"/>
      <c r="EN539" s="128"/>
      <c r="EO539" s="128"/>
      <c r="EP539" s="128"/>
      <c r="EQ539" s="128"/>
      <c r="ER539" s="128"/>
      <c r="ES539" s="128"/>
      <c r="ET539" s="128"/>
      <c r="EU539" s="128"/>
      <c r="EV539" s="128"/>
      <c r="EW539" s="128"/>
      <c r="EX539" s="128"/>
      <c r="EY539" s="128"/>
      <c r="EZ539" s="128"/>
      <c r="FA539" s="128"/>
      <c r="FB539" s="128"/>
      <c r="FC539" s="128"/>
      <c r="FD539" s="128"/>
      <c r="FE539" s="128"/>
      <c r="FF539" s="128"/>
      <c r="FG539" s="128"/>
      <c r="FH539" s="128"/>
      <c r="FI539" s="128"/>
      <c r="FJ539" s="128"/>
      <c r="FK539" s="128"/>
      <c r="FL539" s="128"/>
      <c r="FM539" s="128"/>
      <c r="FN539" s="128"/>
      <c r="FO539" s="128"/>
      <c r="FP539" s="128"/>
      <c r="FQ539" s="128"/>
      <c r="FR539" s="128"/>
      <c r="FS539" s="128"/>
      <c r="FT539" s="128"/>
      <c r="FU539" s="128"/>
      <c r="FV539" s="128"/>
      <c r="FW539" s="128"/>
      <c r="FX539" s="128"/>
      <c r="FY539" s="128"/>
      <c r="FZ539" s="128"/>
      <c r="GA539" s="128"/>
      <c r="GB539" s="128"/>
      <c r="GC539" s="128"/>
      <c r="GD539" s="128"/>
      <c r="GE539" s="128"/>
      <c r="GF539" s="128"/>
      <c r="GG539" s="128"/>
      <c r="GH539" s="128"/>
      <c r="GI539" s="128"/>
      <c r="GJ539" s="128"/>
      <c r="GK539" s="128"/>
      <c r="GL539" s="128"/>
      <c r="GM539" s="128"/>
      <c r="GN539" s="128"/>
      <c r="GO539" s="128"/>
      <c r="GP539" s="128"/>
      <c r="GQ539" s="128"/>
      <c r="GR539" s="128"/>
      <c r="GS539" s="128"/>
      <c r="GT539" s="128"/>
      <c r="GU539" s="128"/>
      <c r="GV539" s="128"/>
      <c r="GW539" s="128"/>
      <c r="GX539" s="128"/>
      <c r="GY539" s="128"/>
      <c r="GZ539" s="128"/>
      <c r="HA539" s="128"/>
      <c r="HB539" s="128"/>
      <c r="HC539" s="128"/>
      <c r="HD539" s="128"/>
      <c r="HE539" s="128"/>
      <c r="HF539" s="128"/>
      <c r="HG539" s="128"/>
      <c r="HH539" s="128"/>
      <c r="HI539" s="128"/>
      <c r="HJ539" s="128"/>
      <c r="HK539" s="128"/>
      <c r="HL539" s="128"/>
      <c r="HM539" s="128"/>
      <c r="HN539" s="128"/>
      <c r="HO539" s="128"/>
      <c r="HP539" s="128"/>
      <c r="HQ539" s="128"/>
      <c r="HR539" s="128"/>
      <c r="HS539" s="128"/>
      <c r="HT539" s="128"/>
      <c r="HU539" s="128"/>
      <c r="HV539" s="128"/>
      <c r="HW539" s="128"/>
      <c r="HX539" s="128"/>
      <c r="HY539" s="128"/>
      <c r="HZ539" s="128"/>
      <c r="IA539" s="128"/>
      <c r="IB539" s="128"/>
      <c r="IC539" s="128"/>
      <c r="ID539" s="128"/>
      <c r="IE539" s="128"/>
      <c r="IF539" s="128"/>
      <c r="IG539" s="128"/>
      <c r="IH539" s="128"/>
      <c r="II539" s="128"/>
      <c r="IJ539" s="128"/>
      <c r="IK539" s="128"/>
      <c r="IL539" s="128"/>
      <c r="IM539" s="128"/>
      <c r="IN539" s="128"/>
      <c r="IO539" s="128"/>
      <c r="IP539" s="128"/>
      <c r="IQ539" s="128"/>
      <c r="IR539" s="128"/>
      <c r="IS539" s="128"/>
      <c r="IT539" s="128"/>
      <c r="IU539" s="128"/>
      <c r="IV539" s="128"/>
      <c r="IW539" s="128"/>
      <c r="IX539" s="128"/>
      <c r="IY539" s="128"/>
      <c r="IZ539" s="128"/>
      <c r="JA539" s="128"/>
      <c r="JB539" s="128"/>
      <c r="JC539" s="128"/>
      <c r="JD539" s="128"/>
      <c r="JE539" s="128"/>
      <c r="JF539" s="128"/>
      <c r="JG539" s="128"/>
      <c r="JH539" s="128"/>
      <c r="JI539" s="128"/>
      <c r="JJ539" s="128"/>
      <c r="JK539" s="128"/>
      <c r="JL539" s="128"/>
      <c r="JM539" s="128"/>
      <c r="JN539" s="128"/>
      <c r="JO539" s="128"/>
      <c r="JP539" s="128"/>
      <c r="JQ539" s="128"/>
      <c r="JR539" s="128"/>
      <c r="JS539" s="128"/>
      <c r="JT539" s="128"/>
      <c r="JU539" s="128"/>
      <c r="JV539" s="128"/>
      <c r="JW539" s="128"/>
      <c r="JX539" s="128"/>
      <c r="JY539" s="128"/>
      <c r="JZ539" s="128"/>
      <c r="KA539" s="128"/>
      <c r="KB539" s="128"/>
      <c r="KC539" s="128"/>
      <c r="KD539" s="128"/>
      <c r="KE539" s="128"/>
      <c r="KF539" s="128"/>
      <c r="KG539" s="128"/>
      <c r="KH539" s="128"/>
      <c r="KI539" s="128"/>
      <c r="KJ539" s="128"/>
      <c r="KK539" s="128"/>
      <c r="KL539" s="128"/>
      <c r="KM539" s="128"/>
      <c r="KN539" s="128"/>
      <c r="KO539" s="128"/>
      <c r="KP539" s="128"/>
      <c r="KQ539" s="128"/>
      <c r="KR539" s="128"/>
      <c r="KS539" s="128"/>
      <c r="KT539" s="128"/>
      <c r="KU539" s="128"/>
      <c r="KV539" s="128"/>
      <c r="KW539" s="128"/>
      <c r="KX539" s="128"/>
      <c r="KY539" s="128"/>
      <c r="KZ539" s="128"/>
      <c r="LA539" s="128"/>
      <c r="LB539" s="128"/>
      <c r="LC539" s="128"/>
      <c r="LD539" s="128"/>
      <c r="LE539" s="128"/>
      <c r="LF539" s="128"/>
      <c r="LG539" s="128"/>
      <c r="LH539" s="128"/>
      <c r="LI539" s="128"/>
      <c r="LJ539" s="128"/>
      <c r="LK539" s="128"/>
      <c r="LL539" s="128"/>
      <c r="LM539" s="128"/>
      <c r="LN539" s="128"/>
      <c r="LO539" s="128"/>
      <c r="LP539" s="128"/>
      <c r="LQ539" s="128"/>
      <c r="LR539" s="128"/>
      <c r="LS539" s="128"/>
      <c r="LT539" s="128"/>
      <c r="LU539" s="128"/>
      <c r="LV539" s="128"/>
      <c r="LW539" s="128"/>
      <c r="LX539" s="128"/>
      <c r="LY539" s="128"/>
      <c r="LZ539" s="128"/>
      <c r="MA539" s="128"/>
      <c r="MB539" s="128"/>
      <c r="MC539" s="128"/>
      <c r="MD539" s="128"/>
      <c r="ME539" s="128"/>
      <c r="MF539" s="128"/>
      <c r="MG539" s="128"/>
      <c r="MH539" s="128"/>
      <c r="MI539" s="128"/>
      <c r="MJ539" s="128"/>
      <c r="MK539" s="128"/>
      <c r="ML539" s="128"/>
      <c r="MM539" s="128"/>
      <c r="MN539" s="128"/>
      <c r="MO539" s="128"/>
      <c r="MP539" s="128"/>
      <c r="MQ539" s="128"/>
      <c r="MR539" s="128"/>
      <c r="MS539" s="128"/>
      <c r="MT539" s="128"/>
      <c r="MU539" s="128"/>
      <c r="MV539" s="128"/>
      <c r="MW539" s="128"/>
      <c r="MX539" s="128"/>
      <c r="MY539" s="128"/>
      <c r="MZ539" s="128"/>
      <c r="NA539" s="128"/>
      <c r="NB539" s="128"/>
      <c r="NC539" s="128"/>
      <c r="ND539" s="128"/>
      <c r="NE539" s="128"/>
      <c r="NF539" s="128"/>
      <c r="NG539" s="128"/>
      <c r="NH539" s="128"/>
      <c r="NI539" s="128"/>
      <c r="NJ539" s="128"/>
      <c r="NK539" s="128"/>
      <c r="NL539" s="128"/>
      <c r="NM539" s="128"/>
      <c r="NN539" s="128"/>
      <c r="NO539" s="128"/>
      <c r="NP539" s="128"/>
      <c r="NQ539" s="128"/>
      <c r="NR539" s="128"/>
      <c r="NS539" s="128"/>
      <c r="NT539" s="128"/>
      <c r="NU539" s="128"/>
      <c r="NV539" s="128"/>
      <c r="NW539" s="128"/>
      <c r="NX539" s="128"/>
      <c r="NY539" s="128"/>
      <c r="NZ539" s="128"/>
      <c r="OA539" s="128"/>
      <c r="OB539" s="128"/>
      <c r="OC539" s="128"/>
      <c r="OD539" s="128"/>
      <c r="OE539" s="128"/>
      <c r="OF539" s="128"/>
      <c r="OG539" s="128"/>
      <c r="OH539" s="128"/>
      <c r="OI539" s="128"/>
      <c r="OJ539" s="128"/>
      <c r="OK539" s="128"/>
      <c r="OL539" s="128"/>
      <c r="OM539" s="128"/>
      <c r="ON539" s="128"/>
      <c r="OO539" s="128"/>
      <c r="OP539" s="128"/>
      <c r="OQ539" s="128"/>
      <c r="OR539" s="128"/>
      <c r="OS539" s="128"/>
      <c r="OT539" s="128"/>
      <c r="OU539" s="128"/>
      <c r="OV539" s="128"/>
      <c r="OW539" s="128"/>
      <c r="OX539" s="128"/>
      <c r="OY539" s="128"/>
      <c r="OZ539" s="128"/>
      <c r="PA539" s="128"/>
      <c r="PB539" s="128"/>
      <c r="PC539" s="128"/>
      <c r="PD539" s="128"/>
      <c r="PE539" s="128"/>
      <c r="PF539" s="128"/>
      <c r="PG539" s="128"/>
      <c r="PH539" s="128"/>
      <c r="PI539" s="128"/>
      <c r="PJ539" s="128"/>
      <c r="PK539" s="128"/>
      <c r="PL539" s="128"/>
      <c r="PM539" s="128"/>
      <c r="PN539" s="128"/>
      <c r="PO539" s="128"/>
      <c r="PP539" s="128"/>
      <c r="PQ539" s="128"/>
      <c r="PR539" s="128"/>
      <c r="PS539" s="128"/>
      <c r="PT539" s="128"/>
      <c r="PU539" s="128"/>
      <c r="PV539" s="128"/>
      <c r="PW539" s="128"/>
      <c r="PX539" s="128"/>
      <c r="PY539" s="128"/>
      <c r="PZ539" s="128"/>
      <c r="QA539" s="128"/>
      <c r="QB539" s="128"/>
      <c r="QC539" s="128"/>
      <c r="QD539" s="128"/>
      <c r="QE539" s="128"/>
      <c r="QF539" s="128"/>
      <c r="QG539" s="128"/>
      <c r="QH539" s="128"/>
      <c r="QI539" s="128"/>
      <c r="QJ539" s="128"/>
      <c r="QK539" s="128"/>
      <c r="QL539" s="128"/>
      <c r="QM539" s="128"/>
      <c r="QN539" s="128"/>
      <c r="QO539" s="128"/>
      <c r="QP539" s="128"/>
      <c r="QQ539" s="128"/>
      <c r="QR539" s="128"/>
      <c r="QS539" s="128"/>
      <c r="QT539" s="128"/>
      <c r="QU539" s="128"/>
      <c r="QV539" s="128"/>
      <c r="QW539" s="128"/>
      <c r="QX539" s="128"/>
      <c r="QY539" s="128"/>
      <c r="QZ539" s="128"/>
      <c r="RA539" s="128"/>
      <c r="RB539" s="128"/>
      <c r="RC539" s="128"/>
      <c r="RD539" s="128"/>
      <c r="RE539" s="128"/>
      <c r="RF539" s="128"/>
      <c r="RG539" s="128"/>
      <c r="RH539" s="128"/>
      <c r="RI539" s="128"/>
      <c r="RJ539" s="128"/>
      <c r="RK539" s="128"/>
      <c r="RL539" s="128"/>
      <c r="RM539" s="128"/>
      <c r="RN539" s="128"/>
      <c r="RO539" s="128"/>
      <c r="RP539" s="128"/>
      <c r="RQ539" s="128"/>
      <c r="RR539" s="128"/>
      <c r="RS539" s="128"/>
      <c r="RT539" s="128"/>
      <c r="RU539" s="128"/>
      <c r="RV539" s="128"/>
      <c r="RW539" s="128"/>
      <c r="RX539" s="128"/>
      <c r="RY539" s="128"/>
      <c r="RZ539" s="128"/>
      <c r="SA539" s="128"/>
      <c r="SB539" s="128"/>
      <c r="SC539" s="128"/>
      <c r="SD539" s="128"/>
      <c r="SE539" s="128"/>
      <c r="SF539" s="128"/>
      <c r="SG539" s="128"/>
      <c r="SH539" s="128"/>
      <c r="SI539" s="128"/>
      <c r="SJ539" s="128"/>
      <c r="SK539" s="128"/>
      <c r="SL539" s="128"/>
      <c r="SM539" s="128"/>
      <c r="SN539" s="128"/>
      <c r="SO539" s="128"/>
      <c r="SP539" s="128"/>
      <c r="SQ539" s="128"/>
      <c r="SR539" s="128"/>
      <c r="SS539" s="128"/>
      <c r="ST539" s="128"/>
      <c r="SU539" s="128"/>
      <c r="SV539" s="128"/>
      <c r="SW539" s="128"/>
      <c r="SX539" s="128"/>
      <c r="SY539" s="128"/>
      <c r="SZ539" s="128"/>
      <c r="TA539" s="128"/>
      <c r="TB539" s="128"/>
      <c r="TC539" s="128"/>
      <c r="TD539" s="128"/>
      <c r="TE539" s="128"/>
      <c r="TF539" s="128"/>
      <c r="TG539" s="128"/>
      <c r="TH539" s="128"/>
      <c r="TI539" s="128"/>
      <c r="TJ539" s="128"/>
      <c r="TK539" s="128"/>
      <c r="TL539" s="128"/>
      <c r="TM539" s="128"/>
      <c r="TN539" s="128"/>
      <c r="TO539" s="128"/>
      <c r="TP539" s="128"/>
      <c r="TQ539" s="128"/>
      <c r="TR539" s="128"/>
      <c r="TS539" s="128"/>
      <c r="TT539" s="128"/>
      <c r="TU539" s="128"/>
      <c r="TV539" s="128"/>
      <c r="TW539" s="128"/>
      <c r="TX539" s="128"/>
      <c r="TY539" s="128"/>
      <c r="TZ539" s="128"/>
      <c r="UA539" s="128"/>
      <c r="UB539" s="128"/>
      <c r="UC539" s="128"/>
      <c r="UD539" s="128"/>
      <c r="UE539" s="128"/>
      <c r="UF539" s="128"/>
      <c r="UG539" s="128"/>
      <c r="UH539" s="128"/>
      <c r="UI539" s="128"/>
      <c r="UJ539" s="128"/>
      <c r="UK539" s="128"/>
      <c r="UL539" s="128"/>
      <c r="UM539" s="128"/>
      <c r="UN539" s="128"/>
      <c r="UO539" s="128"/>
      <c r="UP539" s="128"/>
      <c r="UQ539" s="128"/>
      <c r="UR539" s="128"/>
      <c r="US539" s="128"/>
      <c r="UT539" s="128"/>
      <c r="UU539" s="128"/>
      <c r="UV539" s="128"/>
      <c r="UW539" s="128"/>
      <c r="UX539" s="128"/>
      <c r="UY539" s="128"/>
      <c r="UZ539" s="128"/>
      <c r="VA539" s="128"/>
      <c r="VB539" s="128"/>
      <c r="VC539" s="128"/>
      <c r="VD539" s="128"/>
      <c r="VE539" s="128"/>
      <c r="VF539" s="128"/>
      <c r="VG539" s="128"/>
      <c r="VH539" s="128"/>
      <c r="VI539" s="128"/>
      <c r="VJ539" s="128"/>
      <c r="VK539" s="128"/>
      <c r="VL539" s="128"/>
      <c r="VM539" s="128"/>
      <c r="VN539" s="128"/>
      <c r="VO539" s="128"/>
      <c r="VP539" s="128"/>
      <c r="VQ539" s="128"/>
      <c r="VR539" s="128"/>
      <c r="VS539" s="128"/>
      <c r="VT539" s="128"/>
      <c r="VU539" s="128"/>
      <c r="VV539" s="128"/>
      <c r="VW539" s="128"/>
      <c r="VX539" s="128"/>
      <c r="VY539" s="128"/>
      <c r="VZ539" s="128"/>
      <c r="WA539" s="128"/>
      <c r="WB539" s="128"/>
      <c r="WC539" s="128"/>
      <c r="WD539" s="128"/>
      <c r="WE539" s="128"/>
      <c r="WF539" s="128"/>
      <c r="WG539" s="128"/>
      <c r="WH539" s="128"/>
      <c r="WI539" s="128"/>
      <c r="WJ539" s="128"/>
      <c r="WK539" s="128"/>
      <c r="WL539" s="128"/>
      <c r="WM539" s="128"/>
      <c r="WN539" s="128"/>
      <c r="WO539" s="128"/>
      <c r="WP539" s="128"/>
      <c r="WQ539" s="128"/>
      <c r="WR539" s="128"/>
      <c r="WS539" s="128"/>
      <c r="WT539" s="128"/>
      <c r="WU539" s="128"/>
      <c r="WV539" s="128"/>
      <c r="WW539" s="128"/>
      <c r="WX539" s="128"/>
      <c r="WY539" s="128"/>
      <c r="WZ539" s="128"/>
      <c r="XA539" s="128"/>
      <c r="XB539" s="128"/>
      <c r="XC539" s="128"/>
      <c r="XD539" s="128"/>
      <c r="XE539" s="128"/>
      <c r="XF539" s="128"/>
      <c r="XG539" s="128"/>
      <c r="XH539" s="128"/>
      <c r="XI539" s="128"/>
      <c r="XJ539" s="128"/>
      <c r="XK539" s="128"/>
      <c r="XL539" s="128"/>
      <c r="XM539" s="128"/>
      <c r="XN539" s="128"/>
      <c r="XO539" s="128"/>
      <c r="XP539" s="128"/>
      <c r="XQ539" s="128"/>
      <c r="XR539" s="128"/>
      <c r="XS539" s="128"/>
      <c r="XT539" s="128"/>
      <c r="XU539" s="128"/>
      <c r="XV539" s="128"/>
      <c r="XW539" s="128"/>
      <c r="XX539" s="128"/>
      <c r="XY539" s="128"/>
      <c r="XZ539" s="128"/>
      <c r="YA539" s="128"/>
      <c r="YB539" s="128"/>
      <c r="YC539" s="128"/>
      <c r="YD539" s="128"/>
      <c r="YE539" s="128"/>
      <c r="YF539" s="128"/>
      <c r="YG539" s="128"/>
      <c r="YH539" s="128"/>
      <c r="YI539" s="128"/>
      <c r="YJ539" s="128"/>
      <c r="YK539" s="128"/>
      <c r="YL539" s="128"/>
      <c r="YM539" s="128"/>
      <c r="YN539" s="128"/>
      <c r="YO539" s="128"/>
      <c r="YP539" s="128"/>
      <c r="YQ539" s="128"/>
      <c r="YR539" s="128"/>
      <c r="YS539" s="128"/>
      <c r="YT539" s="128"/>
      <c r="YU539" s="128"/>
      <c r="YV539" s="128"/>
      <c r="YW539" s="128"/>
      <c r="YX539" s="128"/>
      <c r="YY539" s="128"/>
      <c r="YZ539" s="128"/>
      <c r="ZA539" s="128"/>
      <c r="ZB539" s="128"/>
      <c r="ZC539" s="128"/>
      <c r="ZD539" s="128"/>
      <c r="ZE539" s="128"/>
      <c r="ZF539" s="128"/>
      <c r="ZG539" s="128"/>
      <c r="ZH539" s="128"/>
      <c r="ZI539" s="128"/>
      <c r="ZJ539" s="128"/>
      <c r="ZK539" s="128"/>
      <c r="ZL539" s="128"/>
      <c r="ZM539" s="128"/>
      <c r="ZN539" s="128"/>
      <c r="ZO539" s="128"/>
      <c r="ZP539" s="128"/>
      <c r="ZQ539" s="128"/>
      <c r="ZR539" s="128"/>
      <c r="ZS539" s="128"/>
      <c r="ZT539" s="128"/>
      <c r="ZU539" s="128"/>
      <c r="ZV539" s="128"/>
      <c r="ZW539" s="128"/>
      <c r="ZX539" s="128"/>
      <c r="ZY539" s="128"/>
      <c r="ZZ539" s="128"/>
      <c r="AAA539" s="128"/>
      <c r="AAB539" s="128"/>
      <c r="AAC539" s="128"/>
      <c r="AAD539" s="128"/>
      <c r="AAE539" s="128"/>
      <c r="AAF539" s="128"/>
      <c r="AAG539" s="128"/>
      <c r="AAH539" s="128"/>
      <c r="AAI539" s="128"/>
      <c r="AAJ539" s="128"/>
      <c r="AAK539" s="128"/>
      <c r="AAL539" s="128"/>
      <c r="AAM539" s="128"/>
      <c r="AAN539" s="128"/>
      <c r="AAO539" s="128"/>
      <c r="AAP539" s="128"/>
      <c r="AAQ539" s="128"/>
      <c r="AAR539" s="128"/>
      <c r="AAS539" s="128"/>
      <c r="AAT539" s="128"/>
      <c r="AAU539" s="128"/>
      <c r="AAV539" s="128"/>
      <c r="AAW539" s="128"/>
      <c r="AAX539" s="128"/>
      <c r="AAY539" s="128"/>
      <c r="AAZ539" s="128"/>
      <c r="ABA539" s="128"/>
      <c r="ABB539" s="128"/>
      <c r="ABC539" s="128"/>
      <c r="ABD539" s="128"/>
      <c r="ABE539" s="128"/>
      <c r="ABF539" s="128"/>
      <c r="ABG539" s="128"/>
      <c r="ABH539" s="128"/>
      <c r="ABI539" s="128"/>
      <c r="ABJ539" s="128"/>
      <c r="ABK539" s="128"/>
      <c r="ABL539" s="128"/>
      <c r="ABM539" s="128"/>
      <c r="ABN539" s="128"/>
      <c r="ABO539" s="128"/>
      <c r="ABP539" s="128"/>
      <c r="ABQ539" s="128"/>
      <c r="ABR539" s="128"/>
      <c r="ABS539" s="128"/>
      <c r="ABT539" s="128"/>
      <c r="ABU539" s="128"/>
      <c r="ABV539" s="128"/>
      <c r="ABW539" s="128"/>
      <c r="ABX539" s="128"/>
      <c r="ABY539" s="128"/>
      <c r="ABZ539" s="128"/>
      <c r="ACA539" s="128"/>
      <c r="ACB539" s="128"/>
      <c r="ACC539" s="128"/>
      <c r="ACD539" s="128"/>
      <c r="ACE539" s="128"/>
      <c r="ACF539" s="128"/>
      <c r="ACG539" s="128"/>
      <c r="ACH539" s="128"/>
      <c r="ACI539" s="128"/>
      <c r="ACJ539" s="128"/>
      <c r="ACK539" s="128"/>
      <c r="ACL539" s="128"/>
      <c r="ACM539" s="128"/>
      <c r="ACN539" s="128"/>
      <c r="ACO539" s="128"/>
      <c r="ACP539" s="128"/>
      <c r="ACQ539" s="128"/>
      <c r="ACR539" s="128"/>
      <c r="ACS539" s="128"/>
      <c r="ACT539" s="128"/>
      <c r="ACU539" s="128"/>
      <c r="ACV539" s="128"/>
      <c r="ACW539" s="128"/>
      <c r="ACX539" s="128"/>
      <c r="ACY539" s="128"/>
      <c r="ACZ539" s="128"/>
      <c r="ADA539" s="128"/>
      <c r="ADB539" s="128"/>
      <c r="ADC539" s="128"/>
      <c r="ADD539" s="128"/>
      <c r="ADE539" s="128"/>
      <c r="ADF539" s="128"/>
      <c r="ADG539" s="128"/>
      <c r="ADH539" s="128"/>
      <c r="ADI539" s="128"/>
      <c r="ADJ539" s="128"/>
      <c r="ADK539" s="128"/>
      <c r="ADL539" s="128"/>
      <c r="ADM539" s="128"/>
      <c r="ADN539" s="128"/>
      <c r="ADO539" s="128"/>
      <c r="ADP539" s="128"/>
      <c r="ADQ539" s="128"/>
      <c r="ADR539" s="128"/>
      <c r="ADS539" s="128"/>
      <c r="ADT539" s="128"/>
      <c r="ADU539" s="128"/>
      <c r="ADV539" s="128"/>
      <c r="ADW539" s="128"/>
      <c r="ADX539" s="128"/>
      <c r="ADY539" s="128"/>
      <c r="ADZ539" s="128"/>
      <c r="AEA539" s="128"/>
      <c r="AEB539" s="128"/>
      <c r="AEC539" s="128"/>
      <c r="AED539" s="128"/>
      <c r="AEE539" s="128"/>
      <c r="AEF539" s="128"/>
      <c r="AEG539" s="128"/>
      <c r="AEH539" s="128"/>
      <c r="AEI539" s="128"/>
      <c r="AEJ539" s="128"/>
      <c r="AEK539" s="128"/>
      <c r="AEL539" s="128"/>
      <c r="AEM539" s="128"/>
      <c r="AEN539" s="128"/>
      <c r="AEO539" s="128"/>
      <c r="AEP539" s="128"/>
      <c r="AEQ539" s="128"/>
      <c r="AER539" s="128"/>
      <c r="AES539" s="128"/>
      <c r="AET539" s="128"/>
      <c r="AEU539" s="128"/>
      <c r="AEV539" s="128"/>
      <c r="AEW539" s="128"/>
      <c r="AEX539" s="128"/>
      <c r="AEY539" s="128"/>
      <c r="AEZ539" s="128"/>
      <c r="AFA539" s="128"/>
      <c r="AFB539" s="128"/>
      <c r="AFC539" s="128"/>
      <c r="AFD539" s="128"/>
      <c r="AFE539" s="128"/>
      <c r="AFF539" s="128"/>
      <c r="AFG539" s="128"/>
      <c r="AFH539" s="128"/>
      <c r="AFI539" s="128"/>
      <c r="AFJ539" s="128"/>
      <c r="AFK539" s="128"/>
      <c r="AFL539" s="128"/>
      <c r="AFM539" s="128"/>
      <c r="AFN539" s="128"/>
      <c r="AFO539" s="128"/>
      <c r="AFP539" s="128"/>
      <c r="AFQ539" s="128"/>
      <c r="AFR539" s="128"/>
      <c r="AFS539" s="128"/>
      <c r="AFT539" s="128"/>
      <c r="AFU539" s="128"/>
      <c r="AFV539" s="128"/>
      <c r="AFW539" s="128"/>
      <c r="AFX539" s="128"/>
      <c r="AFY539" s="128"/>
      <c r="AFZ539" s="128"/>
      <c r="AGA539" s="128"/>
      <c r="AGB539" s="128"/>
      <c r="AGC539" s="128"/>
      <c r="AGD539" s="128"/>
      <c r="AGE539" s="128"/>
      <c r="AGF539" s="128"/>
      <c r="AGG539" s="128"/>
      <c r="AGH539" s="128"/>
      <c r="AGI539" s="128"/>
      <c r="AGJ539" s="128"/>
      <c r="AGK539" s="128"/>
      <c r="AGL539" s="128"/>
      <c r="AGM539" s="128"/>
      <c r="AGN539" s="128"/>
      <c r="AGO539" s="128"/>
      <c r="AGP539" s="128"/>
      <c r="AGQ539" s="128"/>
      <c r="AGR539" s="128"/>
      <c r="AGS539" s="128"/>
      <c r="AGT539" s="128"/>
      <c r="AGU539" s="128"/>
      <c r="AGV539" s="128"/>
      <c r="AGW539" s="128"/>
      <c r="AGX539" s="128"/>
      <c r="AGY539" s="128"/>
      <c r="AGZ539" s="128"/>
      <c r="AHA539" s="128"/>
      <c r="AHB539" s="128"/>
      <c r="AHC539" s="128"/>
      <c r="AHD539" s="128"/>
      <c r="AHE539" s="128"/>
      <c r="AHF539" s="128"/>
      <c r="AHG539" s="128"/>
      <c r="AHH539" s="128"/>
      <c r="AHI539" s="128"/>
      <c r="AHJ539" s="128"/>
      <c r="AHK539" s="128"/>
      <c r="AHL539" s="128"/>
      <c r="AHM539" s="128"/>
      <c r="AHN539" s="128"/>
      <c r="AHO539" s="128"/>
      <c r="AHP539" s="128"/>
      <c r="AHQ539" s="128"/>
      <c r="AHR539" s="128"/>
      <c r="AHS539" s="128"/>
      <c r="AHT539" s="128"/>
      <c r="AHU539" s="128"/>
      <c r="AHV539" s="128"/>
      <c r="AHW539" s="128"/>
      <c r="AHX539" s="128"/>
      <c r="AHY539" s="128"/>
      <c r="AHZ539" s="128"/>
      <c r="AIA539" s="128"/>
      <c r="AIB539" s="128"/>
      <c r="AIC539" s="128"/>
      <c r="AID539" s="128"/>
      <c r="AIE539" s="128"/>
      <c r="AIF539" s="128"/>
      <c r="AIG539" s="128"/>
      <c r="AIH539" s="128"/>
      <c r="AII539" s="128"/>
      <c r="AIJ539" s="128"/>
      <c r="AIK539" s="128"/>
      <c r="AIL539" s="128"/>
      <c r="AIM539" s="128"/>
      <c r="AIN539" s="128"/>
      <c r="AIO539" s="128"/>
      <c r="AIP539" s="128"/>
      <c r="AIQ539" s="128"/>
      <c r="AIR539" s="128"/>
      <c r="AIS539" s="128"/>
      <c r="AIT539" s="128"/>
      <c r="AIU539" s="128"/>
      <c r="AIV539" s="128"/>
      <c r="AIW539" s="128"/>
      <c r="AIX539" s="128"/>
      <c r="AIY539" s="128"/>
      <c r="AIZ539" s="128"/>
      <c r="AJA539" s="128"/>
      <c r="AJB539" s="128"/>
      <c r="AJC539" s="128"/>
      <c r="AJD539" s="128"/>
      <c r="AJE539" s="128"/>
      <c r="AJF539" s="128"/>
      <c r="AJG539" s="128"/>
      <c r="AJH539" s="128"/>
      <c r="AJI539" s="128"/>
      <c r="AJJ539" s="128"/>
      <c r="AJK539" s="128"/>
      <c r="AJL539" s="128"/>
      <c r="AJM539" s="128"/>
      <c r="AJN539" s="128"/>
      <c r="AJO539" s="128"/>
      <c r="AJP539" s="128"/>
      <c r="AJQ539" s="128"/>
      <c r="AJR539" s="128"/>
      <c r="AJS539" s="128"/>
      <c r="AJT539" s="128"/>
      <c r="AJU539" s="128"/>
      <c r="AJV539" s="128"/>
      <c r="AJW539" s="128"/>
      <c r="AJX539" s="128"/>
      <c r="AJY539" s="128"/>
      <c r="AJZ539" s="128"/>
      <c r="AKA539" s="128"/>
      <c r="AKB539" s="128"/>
      <c r="AKC539" s="128"/>
      <c r="AKD539" s="128"/>
      <c r="AKE539" s="128"/>
      <c r="AKF539" s="128"/>
      <c r="AKG539" s="128"/>
      <c r="AKH539" s="128"/>
      <c r="AKI539" s="128"/>
      <c r="AKJ539" s="128"/>
      <c r="AKK539" s="128"/>
      <c r="AKL539" s="128"/>
      <c r="AKM539" s="128"/>
      <c r="AKN539" s="128"/>
      <c r="AKO539" s="128"/>
      <c r="AKP539" s="128"/>
      <c r="AKQ539" s="128"/>
      <c r="AKR539" s="128"/>
      <c r="AKS539" s="128"/>
      <c r="AKT539" s="128"/>
      <c r="AKU539" s="128"/>
      <c r="AKV539" s="128"/>
      <c r="AKW539" s="128"/>
      <c r="AKX539" s="128"/>
      <c r="AKY539" s="128"/>
      <c r="AKZ539" s="128"/>
      <c r="ALA539" s="128"/>
      <c r="ALB539" s="128"/>
      <c r="ALC539" s="128"/>
      <c r="ALD539" s="128"/>
      <c r="ALE539" s="128"/>
      <c r="ALF539" s="128"/>
      <c r="ALG539" s="128"/>
      <c r="ALH539" s="128"/>
      <c r="ALI539" s="128"/>
      <c r="ALJ539" s="128"/>
      <c r="ALK539" s="128"/>
      <c r="ALL539" s="128"/>
      <c r="ALM539" s="128"/>
      <c r="ALN539" s="128"/>
      <c r="ALO539" s="128"/>
      <c r="ALP539" s="128"/>
      <c r="ALQ539" s="128"/>
      <c r="ALR539" s="128"/>
      <c r="ALS539" s="128"/>
      <c r="ALT539" s="128"/>
      <c r="ALU539" s="128"/>
      <c r="ALV539" s="128"/>
      <c r="ALW539" s="128"/>
      <c r="ALX539" s="128"/>
      <c r="ALY539" s="128"/>
      <c r="ALZ539" s="128"/>
      <c r="AMA539" s="128"/>
      <c r="AMB539" s="128"/>
      <c r="AMC539" s="128"/>
      <c r="AMD539" s="128"/>
      <c r="AME539" s="128"/>
      <c r="AMF539" s="128"/>
      <c r="AMG539" s="128"/>
      <c r="AMH539" s="128"/>
    </row>
    <row r="540" spans="1:1022" x14ac:dyDescent="0.3">
      <c r="A540" s="129" t="s">
        <v>155</v>
      </c>
      <c r="B540" s="128" t="s">
        <v>156</v>
      </c>
      <c r="C540" s="13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  <c r="AV540" s="128"/>
      <c r="AW540" s="128"/>
      <c r="AX540" s="128"/>
      <c r="AY540" s="128"/>
      <c r="AZ540" s="128"/>
      <c r="BA540" s="128"/>
      <c r="BB540" s="128"/>
      <c r="BC540" s="128"/>
      <c r="BD540" s="128"/>
      <c r="BE540" s="128"/>
      <c r="BF540" s="128"/>
      <c r="BG540" s="128"/>
      <c r="BH540" s="128"/>
      <c r="BI540" s="128"/>
      <c r="BJ540" s="128"/>
      <c r="BK540" s="128"/>
      <c r="BL540" s="128"/>
      <c r="BM540" s="128"/>
      <c r="BN540" s="128"/>
      <c r="BO540" s="128"/>
      <c r="BP540" s="128"/>
      <c r="BQ540" s="128"/>
      <c r="BR540" s="128"/>
      <c r="BS540" s="128"/>
      <c r="BT540" s="128"/>
      <c r="BU540" s="128"/>
      <c r="BV540" s="128"/>
      <c r="BW540" s="128"/>
      <c r="BX540" s="128"/>
      <c r="BY540" s="128"/>
      <c r="BZ540" s="128"/>
      <c r="CA540" s="128"/>
      <c r="CB540" s="128"/>
      <c r="CC540" s="128"/>
      <c r="CD540" s="128"/>
      <c r="CE540" s="128"/>
      <c r="CF540" s="128"/>
      <c r="CG540" s="128"/>
      <c r="CH540" s="128"/>
      <c r="CI540" s="128"/>
      <c r="CJ540" s="128"/>
      <c r="CK540" s="128"/>
      <c r="CL540" s="128"/>
      <c r="CM540" s="128"/>
      <c r="CN540" s="128"/>
      <c r="CO540" s="128"/>
      <c r="CP540" s="128"/>
      <c r="CQ540" s="128"/>
      <c r="CR540" s="128"/>
      <c r="CS540" s="128"/>
      <c r="CT540" s="128"/>
      <c r="CU540" s="128"/>
      <c r="CV540" s="128"/>
      <c r="CW540" s="128"/>
      <c r="CX540" s="128"/>
      <c r="CY540" s="128"/>
      <c r="CZ540" s="128"/>
      <c r="DA540" s="128"/>
      <c r="DB540" s="128"/>
      <c r="DC540" s="128"/>
      <c r="DD540" s="128"/>
      <c r="DE540" s="128"/>
      <c r="DF540" s="128"/>
      <c r="DG540" s="128"/>
      <c r="DH540" s="128"/>
      <c r="DI540" s="128"/>
      <c r="DJ540" s="128"/>
      <c r="DK540" s="128"/>
      <c r="DL540" s="128"/>
      <c r="DM540" s="128"/>
      <c r="DN540" s="128"/>
      <c r="DO540" s="128"/>
      <c r="DP540" s="128"/>
      <c r="DQ540" s="128"/>
      <c r="DR540" s="128"/>
      <c r="DS540" s="128"/>
      <c r="DT540" s="128"/>
      <c r="DU540" s="128"/>
      <c r="DV540" s="128"/>
      <c r="DW540" s="128"/>
      <c r="DX540" s="128"/>
      <c r="DY540" s="128"/>
      <c r="DZ540" s="128"/>
      <c r="EA540" s="128"/>
      <c r="EB540" s="128"/>
      <c r="EC540" s="128"/>
      <c r="ED540" s="128"/>
      <c r="EE540" s="128"/>
      <c r="EF540" s="128"/>
      <c r="EG540" s="128"/>
      <c r="EH540" s="128"/>
      <c r="EI540" s="128"/>
      <c r="EJ540" s="128"/>
      <c r="EK540" s="128"/>
      <c r="EL540" s="128"/>
      <c r="EM540" s="128"/>
      <c r="EN540" s="128"/>
      <c r="EO540" s="128"/>
      <c r="EP540" s="128"/>
      <c r="EQ540" s="128"/>
      <c r="ER540" s="128"/>
      <c r="ES540" s="128"/>
      <c r="ET540" s="128"/>
      <c r="EU540" s="128"/>
      <c r="EV540" s="128"/>
      <c r="EW540" s="128"/>
      <c r="EX540" s="128"/>
      <c r="EY540" s="128"/>
      <c r="EZ540" s="128"/>
      <c r="FA540" s="128"/>
      <c r="FB540" s="128"/>
      <c r="FC540" s="128"/>
      <c r="FD540" s="128"/>
      <c r="FE540" s="128"/>
      <c r="FF540" s="128"/>
      <c r="FG540" s="128"/>
      <c r="FH540" s="128"/>
      <c r="FI540" s="128"/>
      <c r="FJ540" s="128"/>
      <c r="FK540" s="128"/>
      <c r="FL540" s="128"/>
      <c r="FM540" s="128"/>
      <c r="FN540" s="128"/>
      <c r="FO540" s="128"/>
      <c r="FP540" s="128"/>
      <c r="FQ540" s="128"/>
      <c r="FR540" s="128"/>
      <c r="FS540" s="128"/>
      <c r="FT540" s="128"/>
      <c r="FU540" s="128"/>
      <c r="FV540" s="128"/>
      <c r="FW540" s="128"/>
      <c r="FX540" s="128"/>
      <c r="FY540" s="128"/>
      <c r="FZ540" s="128"/>
      <c r="GA540" s="128"/>
      <c r="GB540" s="128"/>
      <c r="GC540" s="128"/>
      <c r="GD540" s="128"/>
      <c r="GE540" s="128"/>
      <c r="GF540" s="128"/>
      <c r="GG540" s="128"/>
      <c r="GH540" s="128"/>
      <c r="GI540" s="128"/>
      <c r="GJ540" s="128"/>
      <c r="GK540" s="128"/>
      <c r="GL540" s="128"/>
      <c r="GM540" s="128"/>
      <c r="GN540" s="128"/>
      <c r="GO540" s="128"/>
      <c r="GP540" s="128"/>
      <c r="GQ540" s="128"/>
      <c r="GR540" s="128"/>
      <c r="GS540" s="128"/>
      <c r="GT540" s="128"/>
      <c r="GU540" s="128"/>
      <c r="GV540" s="128"/>
      <c r="GW540" s="128"/>
      <c r="GX540" s="128"/>
      <c r="GY540" s="128"/>
      <c r="GZ540" s="128"/>
      <c r="HA540" s="128"/>
      <c r="HB540" s="128"/>
      <c r="HC540" s="128"/>
      <c r="HD540" s="128"/>
      <c r="HE540" s="128"/>
      <c r="HF540" s="128"/>
      <c r="HG540" s="128"/>
      <c r="HH540" s="128"/>
      <c r="HI540" s="128"/>
      <c r="HJ540" s="128"/>
      <c r="HK540" s="128"/>
      <c r="HL540" s="128"/>
      <c r="HM540" s="128"/>
      <c r="HN540" s="128"/>
      <c r="HO540" s="128"/>
      <c r="HP540" s="128"/>
      <c r="HQ540" s="128"/>
      <c r="HR540" s="128"/>
      <c r="HS540" s="128"/>
      <c r="HT540" s="128"/>
      <c r="HU540" s="128"/>
      <c r="HV540" s="128"/>
      <c r="HW540" s="128"/>
      <c r="HX540" s="128"/>
      <c r="HY540" s="128"/>
      <c r="HZ540" s="128"/>
      <c r="IA540" s="128"/>
      <c r="IB540" s="128"/>
      <c r="IC540" s="128"/>
      <c r="ID540" s="128"/>
      <c r="IE540" s="128"/>
      <c r="IF540" s="128"/>
      <c r="IG540" s="128"/>
      <c r="IH540" s="128"/>
      <c r="II540" s="128"/>
      <c r="IJ540" s="128"/>
      <c r="IK540" s="128"/>
      <c r="IL540" s="128"/>
      <c r="IM540" s="128"/>
      <c r="IN540" s="128"/>
      <c r="IO540" s="128"/>
      <c r="IP540" s="128"/>
      <c r="IQ540" s="128"/>
      <c r="IR540" s="128"/>
      <c r="IS540" s="128"/>
      <c r="IT540" s="128"/>
      <c r="IU540" s="128"/>
      <c r="IV540" s="128"/>
      <c r="IW540" s="128"/>
      <c r="IX540" s="128"/>
      <c r="IY540" s="128"/>
      <c r="IZ540" s="128"/>
      <c r="JA540" s="128"/>
      <c r="JB540" s="128"/>
      <c r="JC540" s="128"/>
      <c r="JD540" s="128"/>
      <c r="JE540" s="128"/>
      <c r="JF540" s="128"/>
      <c r="JG540" s="128"/>
      <c r="JH540" s="128"/>
      <c r="JI540" s="128"/>
      <c r="JJ540" s="128"/>
      <c r="JK540" s="128"/>
      <c r="JL540" s="128"/>
      <c r="JM540" s="128"/>
      <c r="JN540" s="128"/>
      <c r="JO540" s="128"/>
      <c r="JP540" s="128"/>
      <c r="JQ540" s="128"/>
      <c r="JR540" s="128"/>
      <c r="JS540" s="128"/>
      <c r="JT540" s="128"/>
      <c r="JU540" s="128"/>
      <c r="JV540" s="128"/>
      <c r="JW540" s="128"/>
      <c r="JX540" s="128"/>
      <c r="JY540" s="128"/>
      <c r="JZ540" s="128"/>
      <c r="KA540" s="128"/>
      <c r="KB540" s="128"/>
      <c r="KC540" s="128"/>
      <c r="KD540" s="128"/>
      <c r="KE540" s="128"/>
      <c r="KF540" s="128"/>
      <c r="KG540" s="128"/>
      <c r="KH540" s="128"/>
      <c r="KI540" s="128"/>
      <c r="KJ540" s="128"/>
      <c r="KK540" s="128"/>
      <c r="KL540" s="128"/>
      <c r="KM540" s="128"/>
      <c r="KN540" s="128"/>
      <c r="KO540" s="128"/>
      <c r="KP540" s="128"/>
      <c r="KQ540" s="128"/>
      <c r="KR540" s="128"/>
      <c r="KS540" s="128"/>
      <c r="KT540" s="128"/>
      <c r="KU540" s="128"/>
      <c r="KV540" s="128"/>
      <c r="KW540" s="128"/>
      <c r="KX540" s="128"/>
      <c r="KY540" s="128"/>
      <c r="KZ540" s="128"/>
      <c r="LA540" s="128"/>
      <c r="LB540" s="128"/>
      <c r="LC540" s="128"/>
      <c r="LD540" s="128"/>
      <c r="LE540" s="128"/>
      <c r="LF540" s="128"/>
      <c r="LG540" s="128"/>
      <c r="LH540" s="128"/>
      <c r="LI540" s="128"/>
      <c r="LJ540" s="128"/>
      <c r="LK540" s="128"/>
      <c r="LL540" s="128"/>
      <c r="LM540" s="128"/>
      <c r="LN540" s="128"/>
      <c r="LO540" s="128"/>
      <c r="LP540" s="128"/>
      <c r="LQ540" s="128"/>
      <c r="LR540" s="128"/>
      <c r="LS540" s="128"/>
      <c r="LT540" s="128"/>
      <c r="LU540" s="128"/>
      <c r="LV540" s="128"/>
      <c r="LW540" s="128"/>
      <c r="LX540" s="128"/>
      <c r="LY540" s="128"/>
      <c r="LZ540" s="128"/>
      <c r="MA540" s="128"/>
      <c r="MB540" s="128"/>
      <c r="MC540" s="128"/>
      <c r="MD540" s="128"/>
      <c r="ME540" s="128"/>
      <c r="MF540" s="128"/>
      <c r="MG540" s="128"/>
      <c r="MH540" s="128"/>
      <c r="MI540" s="128"/>
      <c r="MJ540" s="128"/>
      <c r="MK540" s="128"/>
      <c r="ML540" s="128"/>
      <c r="MM540" s="128"/>
      <c r="MN540" s="128"/>
      <c r="MO540" s="128"/>
      <c r="MP540" s="128"/>
      <c r="MQ540" s="128"/>
      <c r="MR540" s="128"/>
      <c r="MS540" s="128"/>
      <c r="MT540" s="128"/>
      <c r="MU540" s="128"/>
      <c r="MV540" s="128"/>
      <c r="MW540" s="128"/>
      <c r="MX540" s="128"/>
      <c r="MY540" s="128"/>
      <c r="MZ540" s="128"/>
      <c r="NA540" s="128"/>
      <c r="NB540" s="128"/>
      <c r="NC540" s="128"/>
      <c r="ND540" s="128"/>
      <c r="NE540" s="128"/>
      <c r="NF540" s="128"/>
      <c r="NG540" s="128"/>
      <c r="NH540" s="128"/>
      <c r="NI540" s="128"/>
      <c r="NJ540" s="128"/>
      <c r="NK540" s="128"/>
      <c r="NL540" s="128"/>
      <c r="NM540" s="128"/>
      <c r="NN540" s="128"/>
      <c r="NO540" s="128"/>
      <c r="NP540" s="128"/>
      <c r="NQ540" s="128"/>
      <c r="NR540" s="128"/>
      <c r="NS540" s="128"/>
      <c r="NT540" s="128"/>
      <c r="NU540" s="128"/>
      <c r="NV540" s="128"/>
      <c r="NW540" s="128"/>
      <c r="NX540" s="128"/>
      <c r="NY540" s="128"/>
      <c r="NZ540" s="128"/>
      <c r="OA540" s="128"/>
      <c r="OB540" s="128"/>
      <c r="OC540" s="128"/>
      <c r="OD540" s="128"/>
      <c r="OE540" s="128"/>
      <c r="OF540" s="128"/>
      <c r="OG540" s="128"/>
      <c r="OH540" s="128"/>
      <c r="OI540" s="128"/>
      <c r="OJ540" s="128"/>
      <c r="OK540" s="128"/>
      <c r="OL540" s="128"/>
      <c r="OM540" s="128"/>
      <c r="ON540" s="128"/>
      <c r="OO540" s="128"/>
      <c r="OP540" s="128"/>
      <c r="OQ540" s="128"/>
      <c r="OR540" s="128"/>
      <c r="OS540" s="128"/>
      <c r="OT540" s="128"/>
      <c r="OU540" s="128"/>
      <c r="OV540" s="128"/>
      <c r="OW540" s="128"/>
      <c r="OX540" s="128"/>
      <c r="OY540" s="128"/>
      <c r="OZ540" s="128"/>
      <c r="PA540" s="128"/>
      <c r="PB540" s="128"/>
      <c r="PC540" s="128"/>
      <c r="PD540" s="128"/>
      <c r="PE540" s="128"/>
      <c r="PF540" s="128"/>
      <c r="PG540" s="128"/>
      <c r="PH540" s="128"/>
      <c r="PI540" s="128"/>
      <c r="PJ540" s="128"/>
      <c r="PK540" s="128"/>
      <c r="PL540" s="128"/>
      <c r="PM540" s="128"/>
      <c r="PN540" s="128"/>
      <c r="PO540" s="128"/>
      <c r="PP540" s="128"/>
      <c r="PQ540" s="128"/>
      <c r="PR540" s="128"/>
      <c r="PS540" s="128"/>
      <c r="PT540" s="128"/>
      <c r="PU540" s="128"/>
      <c r="PV540" s="128"/>
      <c r="PW540" s="128"/>
      <c r="PX540" s="128"/>
      <c r="PY540" s="128"/>
      <c r="PZ540" s="128"/>
      <c r="QA540" s="128"/>
      <c r="QB540" s="128"/>
      <c r="QC540" s="128"/>
      <c r="QD540" s="128"/>
      <c r="QE540" s="128"/>
      <c r="QF540" s="128"/>
      <c r="QG540" s="128"/>
      <c r="QH540" s="128"/>
      <c r="QI540" s="128"/>
      <c r="QJ540" s="128"/>
      <c r="QK540" s="128"/>
      <c r="QL540" s="128"/>
      <c r="QM540" s="128"/>
      <c r="QN540" s="128"/>
      <c r="QO540" s="128"/>
      <c r="QP540" s="128"/>
      <c r="QQ540" s="128"/>
      <c r="QR540" s="128"/>
      <c r="QS540" s="128"/>
      <c r="QT540" s="128"/>
      <c r="QU540" s="128"/>
      <c r="QV540" s="128"/>
      <c r="QW540" s="128"/>
      <c r="QX540" s="128"/>
      <c r="QY540" s="128"/>
      <c r="QZ540" s="128"/>
      <c r="RA540" s="128"/>
      <c r="RB540" s="128"/>
      <c r="RC540" s="128"/>
      <c r="RD540" s="128"/>
      <c r="RE540" s="128"/>
      <c r="RF540" s="128"/>
      <c r="RG540" s="128"/>
      <c r="RH540" s="128"/>
      <c r="RI540" s="128"/>
      <c r="RJ540" s="128"/>
      <c r="RK540" s="128"/>
      <c r="RL540" s="128"/>
      <c r="RM540" s="128"/>
      <c r="RN540" s="128"/>
      <c r="RO540" s="128"/>
      <c r="RP540" s="128"/>
      <c r="RQ540" s="128"/>
      <c r="RR540" s="128"/>
      <c r="RS540" s="128"/>
      <c r="RT540" s="128"/>
      <c r="RU540" s="128"/>
      <c r="RV540" s="128"/>
      <c r="RW540" s="128"/>
      <c r="RX540" s="128"/>
      <c r="RY540" s="128"/>
      <c r="RZ540" s="128"/>
      <c r="SA540" s="128"/>
      <c r="SB540" s="128"/>
      <c r="SC540" s="128"/>
      <c r="SD540" s="128"/>
      <c r="SE540" s="128"/>
      <c r="SF540" s="128"/>
      <c r="SG540" s="128"/>
      <c r="SH540" s="128"/>
      <c r="SI540" s="128"/>
      <c r="SJ540" s="128"/>
      <c r="SK540" s="128"/>
      <c r="SL540" s="128"/>
      <c r="SM540" s="128"/>
      <c r="SN540" s="128"/>
      <c r="SO540" s="128"/>
      <c r="SP540" s="128"/>
      <c r="SQ540" s="128"/>
      <c r="SR540" s="128"/>
      <c r="SS540" s="128"/>
      <c r="ST540" s="128"/>
      <c r="SU540" s="128"/>
      <c r="SV540" s="128"/>
      <c r="SW540" s="128"/>
      <c r="SX540" s="128"/>
      <c r="SY540" s="128"/>
      <c r="SZ540" s="128"/>
      <c r="TA540" s="128"/>
      <c r="TB540" s="128"/>
      <c r="TC540" s="128"/>
      <c r="TD540" s="128"/>
      <c r="TE540" s="128"/>
      <c r="TF540" s="128"/>
      <c r="TG540" s="128"/>
      <c r="TH540" s="128"/>
      <c r="TI540" s="128"/>
      <c r="TJ540" s="128"/>
      <c r="TK540" s="128"/>
      <c r="TL540" s="128"/>
      <c r="TM540" s="128"/>
      <c r="TN540" s="128"/>
      <c r="TO540" s="128"/>
      <c r="TP540" s="128"/>
      <c r="TQ540" s="128"/>
      <c r="TR540" s="128"/>
      <c r="TS540" s="128"/>
      <c r="TT540" s="128"/>
      <c r="TU540" s="128"/>
      <c r="TV540" s="128"/>
      <c r="TW540" s="128"/>
      <c r="TX540" s="128"/>
      <c r="TY540" s="128"/>
      <c r="TZ540" s="128"/>
      <c r="UA540" s="128"/>
      <c r="UB540" s="128"/>
      <c r="UC540" s="128"/>
      <c r="UD540" s="128"/>
      <c r="UE540" s="128"/>
      <c r="UF540" s="128"/>
      <c r="UG540" s="128"/>
      <c r="UH540" s="128"/>
      <c r="UI540" s="128"/>
      <c r="UJ540" s="128"/>
      <c r="UK540" s="128"/>
      <c r="UL540" s="128"/>
      <c r="UM540" s="128"/>
      <c r="UN540" s="128"/>
      <c r="UO540" s="128"/>
      <c r="UP540" s="128"/>
      <c r="UQ540" s="128"/>
      <c r="UR540" s="128"/>
      <c r="US540" s="128"/>
      <c r="UT540" s="128"/>
      <c r="UU540" s="128"/>
      <c r="UV540" s="128"/>
      <c r="UW540" s="128"/>
      <c r="UX540" s="128"/>
      <c r="UY540" s="128"/>
      <c r="UZ540" s="128"/>
      <c r="VA540" s="128"/>
      <c r="VB540" s="128"/>
      <c r="VC540" s="128"/>
      <c r="VD540" s="128"/>
      <c r="VE540" s="128"/>
      <c r="VF540" s="128"/>
      <c r="VG540" s="128"/>
      <c r="VH540" s="128"/>
      <c r="VI540" s="128"/>
      <c r="VJ540" s="128"/>
      <c r="VK540" s="128"/>
      <c r="VL540" s="128"/>
      <c r="VM540" s="128"/>
      <c r="VN540" s="128"/>
      <c r="VO540" s="128"/>
      <c r="VP540" s="128"/>
      <c r="VQ540" s="128"/>
      <c r="VR540" s="128"/>
      <c r="VS540" s="128"/>
      <c r="VT540" s="128"/>
      <c r="VU540" s="128"/>
      <c r="VV540" s="128"/>
      <c r="VW540" s="128"/>
      <c r="VX540" s="128"/>
      <c r="VY540" s="128"/>
      <c r="VZ540" s="128"/>
      <c r="WA540" s="128"/>
      <c r="WB540" s="128"/>
      <c r="WC540" s="128"/>
      <c r="WD540" s="128"/>
      <c r="WE540" s="128"/>
      <c r="WF540" s="128"/>
      <c r="WG540" s="128"/>
      <c r="WH540" s="128"/>
      <c r="WI540" s="128"/>
      <c r="WJ540" s="128"/>
      <c r="WK540" s="128"/>
      <c r="WL540" s="128"/>
      <c r="WM540" s="128"/>
      <c r="WN540" s="128"/>
      <c r="WO540" s="128"/>
      <c r="WP540" s="128"/>
      <c r="WQ540" s="128"/>
      <c r="WR540" s="128"/>
      <c r="WS540" s="128"/>
      <c r="WT540" s="128"/>
      <c r="WU540" s="128"/>
      <c r="WV540" s="128"/>
      <c r="WW540" s="128"/>
      <c r="WX540" s="128"/>
      <c r="WY540" s="128"/>
      <c r="WZ540" s="128"/>
      <c r="XA540" s="128"/>
      <c r="XB540" s="128"/>
      <c r="XC540" s="128"/>
      <c r="XD540" s="128"/>
      <c r="XE540" s="128"/>
      <c r="XF540" s="128"/>
      <c r="XG540" s="128"/>
      <c r="XH540" s="128"/>
      <c r="XI540" s="128"/>
      <c r="XJ540" s="128"/>
      <c r="XK540" s="128"/>
      <c r="XL540" s="128"/>
      <c r="XM540" s="128"/>
      <c r="XN540" s="128"/>
      <c r="XO540" s="128"/>
      <c r="XP540" s="128"/>
      <c r="XQ540" s="128"/>
      <c r="XR540" s="128"/>
      <c r="XS540" s="128"/>
      <c r="XT540" s="128"/>
      <c r="XU540" s="128"/>
      <c r="XV540" s="128"/>
      <c r="XW540" s="128"/>
      <c r="XX540" s="128"/>
      <c r="XY540" s="128"/>
      <c r="XZ540" s="128"/>
      <c r="YA540" s="128"/>
      <c r="YB540" s="128"/>
      <c r="YC540" s="128"/>
      <c r="YD540" s="128"/>
      <c r="YE540" s="128"/>
      <c r="YF540" s="128"/>
      <c r="YG540" s="128"/>
      <c r="YH540" s="128"/>
      <c r="YI540" s="128"/>
      <c r="YJ540" s="128"/>
      <c r="YK540" s="128"/>
      <c r="YL540" s="128"/>
      <c r="YM540" s="128"/>
      <c r="YN540" s="128"/>
      <c r="YO540" s="128"/>
      <c r="YP540" s="128"/>
      <c r="YQ540" s="128"/>
      <c r="YR540" s="128"/>
      <c r="YS540" s="128"/>
      <c r="YT540" s="128"/>
      <c r="YU540" s="128"/>
      <c r="YV540" s="128"/>
      <c r="YW540" s="128"/>
      <c r="YX540" s="128"/>
      <c r="YY540" s="128"/>
      <c r="YZ540" s="128"/>
      <c r="ZA540" s="128"/>
      <c r="ZB540" s="128"/>
      <c r="ZC540" s="128"/>
      <c r="ZD540" s="128"/>
      <c r="ZE540" s="128"/>
      <c r="ZF540" s="128"/>
      <c r="ZG540" s="128"/>
      <c r="ZH540" s="128"/>
      <c r="ZI540" s="128"/>
      <c r="ZJ540" s="128"/>
      <c r="ZK540" s="128"/>
      <c r="ZL540" s="128"/>
      <c r="ZM540" s="128"/>
      <c r="ZN540" s="128"/>
      <c r="ZO540" s="128"/>
      <c r="ZP540" s="128"/>
      <c r="ZQ540" s="128"/>
      <c r="ZR540" s="128"/>
      <c r="ZS540" s="128"/>
      <c r="ZT540" s="128"/>
      <c r="ZU540" s="128"/>
      <c r="ZV540" s="128"/>
      <c r="ZW540" s="128"/>
      <c r="ZX540" s="128"/>
      <c r="ZY540" s="128"/>
      <c r="ZZ540" s="128"/>
      <c r="AAA540" s="128"/>
      <c r="AAB540" s="128"/>
      <c r="AAC540" s="128"/>
      <c r="AAD540" s="128"/>
      <c r="AAE540" s="128"/>
      <c r="AAF540" s="128"/>
      <c r="AAG540" s="128"/>
      <c r="AAH540" s="128"/>
      <c r="AAI540" s="128"/>
      <c r="AAJ540" s="128"/>
      <c r="AAK540" s="128"/>
      <c r="AAL540" s="128"/>
      <c r="AAM540" s="128"/>
      <c r="AAN540" s="128"/>
      <c r="AAO540" s="128"/>
      <c r="AAP540" s="128"/>
      <c r="AAQ540" s="128"/>
      <c r="AAR540" s="128"/>
      <c r="AAS540" s="128"/>
      <c r="AAT540" s="128"/>
      <c r="AAU540" s="128"/>
      <c r="AAV540" s="128"/>
      <c r="AAW540" s="128"/>
      <c r="AAX540" s="128"/>
      <c r="AAY540" s="128"/>
      <c r="AAZ540" s="128"/>
      <c r="ABA540" s="128"/>
      <c r="ABB540" s="128"/>
      <c r="ABC540" s="128"/>
      <c r="ABD540" s="128"/>
      <c r="ABE540" s="128"/>
      <c r="ABF540" s="128"/>
      <c r="ABG540" s="128"/>
      <c r="ABH540" s="128"/>
      <c r="ABI540" s="128"/>
      <c r="ABJ540" s="128"/>
      <c r="ABK540" s="128"/>
      <c r="ABL540" s="128"/>
      <c r="ABM540" s="128"/>
      <c r="ABN540" s="128"/>
      <c r="ABO540" s="128"/>
      <c r="ABP540" s="128"/>
      <c r="ABQ540" s="128"/>
      <c r="ABR540" s="128"/>
      <c r="ABS540" s="128"/>
      <c r="ABT540" s="128"/>
      <c r="ABU540" s="128"/>
      <c r="ABV540" s="128"/>
      <c r="ABW540" s="128"/>
      <c r="ABX540" s="128"/>
      <c r="ABY540" s="128"/>
      <c r="ABZ540" s="128"/>
      <c r="ACA540" s="128"/>
      <c r="ACB540" s="128"/>
      <c r="ACC540" s="128"/>
      <c r="ACD540" s="128"/>
      <c r="ACE540" s="128"/>
      <c r="ACF540" s="128"/>
      <c r="ACG540" s="128"/>
      <c r="ACH540" s="128"/>
      <c r="ACI540" s="128"/>
      <c r="ACJ540" s="128"/>
      <c r="ACK540" s="128"/>
      <c r="ACL540" s="128"/>
      <c r="ACM540" s="128"/>
      <c r="ACN540" s="128"/>
      <c r="ACO540" s="128"/>
      <c r="ACP540" s="128"/>
      <c r="ACQ540" s="128"/>
      <c r="ACR540" s="128"/>
      <c r="ACS540" s="128"/>
      <c r="ACT540" s="128"/>
      <c r="ACU540" s="128"/>
      <c r="ACV540" s="128"/>
      <c r="ACW540" s="128"/>
      <c r="ACX540" s="128"/>
      <c r="ACY540" s="128"/>
      <c r="ACZ540" s="128"/>
      <c r="ADA540" s="128"/>
      <c r="ADB540" s="128"/>
      <c r="ADC540" s="128"/>
      <c r="ADD540" s="128"/>
      <c r="ADE540" s="128"/>
      <c r="ADF540" s="128"/>
      <c r="ADG540" s="128"/>
      <c r="ADH540" s="128"/>
      <c r="ADI540" s="128"/>
      <c r="ADJ540" s="128"/>
      <c r="ADK540" s="128"/>
      <c r="ADL540" s="128"/>
      <c r="ADM540" s="128"/>
      <c r="ADN540" s="128"/>
      <c r="ADO540" s="128"/>
      <c r="ADP540" s="128"/>
      <c r="ADQ540" s="128"/>
      <c r="ADR540" s="128"/>
      <c r="ADS540" s="128"/>
      <c r="ADT540" s="128"/>
      <c r="ADU540" s="128"/>
      <c r="ADV540" s="128"/>
      <c r="ADW540" s="128"/>
      <c r="ADX540" s="128"/>
      <c r="ADY540" s="128"/>
      <c r="ADZ540" s="128"/>
      <c r="AEA540" s="128"/>
      <c r="AEB540" s="128"/>
      <c r="AEC540" s="128"/>
      <c r="AED540" s="128"/>
      <c r="AEE540" s="128"/>
      <c r="AEF540" s="128"/>
      <c r="AEG540" s="128"/>
      <c r="AEH540" s="128"/>
      <c r="AEI540" s="128"/>
      <c r="AEJ540" s="128"/>
      <c r="AEK540" s="128"/>
      <c r="AEL540" s="128"/>
      <c r="AEM540" s="128"/>
      <c r="AEN540" s="128"/>
      <c r="AEO540" s="128"/>
      <c r="AEP540" s="128"/>
      <c r="AEQ540" s="128"/>
      <c r="AER540" s="128"/>
      <c r="AES540" s="128"/>
      <c r="AET540" s="128"/>
      <c r="AEU540" s="128"/>
      <c r="AEV540" s="128"/>
      <c r="AEW540" s="128"/>
      <c r="AEX540" s="128"/>
      <c r="AEY540" s="128"/>
      <c r="AEZ540" s="128"/>
      <c r="AFA540" s="128"/>
      <c r="AFB540" s="128"/>
      <c r="AFC540" s="128"/>
      <c r="AFD540" s="128"/>
      <c r="AFE540" s="128"/>
      <c r="AFF540" s="128"/>
      <c r="AFG540" s="128"/>
      <c r="AFH540" s="128"/>
      <c r="AFI540" s="128"/>
      <c r="AFJ540" s="128"/>
      <c r="AFK540" s="128"/>
      <c r="AFL540" s="128"/>
      <c r="AFM540" s="128"/>
      <c r="AFN540" s="128"/>
      <c r="AFO540" s="128"/>
      <c r="AFP540" s="128"/>
      <c r="AFQ540" s="128"/>
      <c r="AFR540" s="128"/>
      <c r="AFS540" s="128"/>
      <c r="AFT540" s="128"/>
      <c r="AFU540" s="128"/>
      <c r="AFV540" s="128"/>
      <c r="AFW540" s="128"/>
      <c r="AFX540" s="128"/>
      <c r="AFY540" s="128"/>
      <c r="AFZ540" s="128"/>
      <c r="AGA540" s="128"/>
      <c r="AGB540" s="128"/>
      <c r="AGC540" s="128"/>
      <c r="AGD540" s="128"/>
      <c r="AGE540" s="128"/>
      <c r="AGF540" s="128"/>
      <c r="AGG540" s="128"/>
      <c r="AGH540" s="128"/>
      <c r="AGI540" s="128"/>
      <c r="AGJ540" s="128"/>
      <c r="AGK540" s="128"/>
      <c r="AGL540" s="128"/>
      <c r="AGM540" s="128"/>
      <c r="AGN540" s="128"/>
      <c r="AGO540" s="128"/>
      <c r="AGP540" s="128"/>
      <c r="AGQ540" s="128"/>
      <c r="AGR540" s="128"/>
      <c r="AGS540" s="128"/>
      <c r="AGT540" s="128"/>
      <c r="AGU540" s="128"/>
      <c r="AGV540" s="128"/>
      <c r="AGW540" s="128"/>
      <c r="AGX540" s="128"/>
      <c r="AGY540" s="128"/>
      <c r="AGZ540" s="128"/>
      <c r="AHA540" s="128"/>
      <c r="AHB540" s="128"/>
      <c r="AHC540" s="128"/>
      <c r="AHD540" s="128"/>
      <c r="AHE540" s="128"/>
      <c r="AHF540" s="128"/>
      <c r="AHG540" s="128"/>
      <c r="AHH540" s="128"/>
      <c r="AHI540" s="128"/>
      <c r="AHJ540" s="128"/>
      <c r="AHK540" s="128"/>
      <c r="AHL540" s="128"/>
      <c r="AHM540" s="128"/>
      <c r="AHN540" s="128"/>
      <c r="AHO540" s="128"/>
      <c r="AHP540" s="128"/>
      <c r="AHQ540" s="128"/>
      <c r="AHR540" s="128"/>
      <c r="AHS540" s="128"/>
      <c r="AHT540" s="128"/>
      <c r="AHU540" s="128"/>
      <c r="AHV540" s="128"/>
      <c r="AHW540" s="128"/>
      <c r="AHX540" s="128"/>
      <c r="AHY540" s="128"/>
      <c r="AHZ540" s="128"/>
      <c r="AIA540" s="128"/>
      <c r="AIB540" s="128"/>
      <c r="AIC540" s="128"/>
      <c r="AID540" s="128"/>
      <c r="AIE540" s="128"/>
      <c r="AIF540" s="128"/>
      <c r="AIG540" s="128"/>
      <c r="AIH540" s="128"/>
      <c r="AII540" s="128"/>
      <c r="AIJ540" s="128"/>
      <c r="AIK540" s="128"/>
      <c r="AIL540" s="128"/>
      <c r="AIM540" s="128"/>
      <c r="AIN540" s="128"/>
      <c r="AIO540" s="128"/>
      <c r="AIP540" s="128"/>
      <c r="AIQ540" s="128"/>
      <c r="AIR540" s="128"/>
      <c r="AIS540" s="128"/>
      <c r="AIT540" s="128"/>
      <c r="AIU540" s="128"/>
      <c r="AIV540" s="128"/>
      <c r="AIW540" s="128"/>
      <c r="AIX540" s="128"/>
      <c r="AIY540" s="128"/>
      <c r="AIZ540" s="128"/>
      <c r="AJA540" s="128"/>
      <c r="AJB540" s="128"/>
      <c r="AJC540" s="128"/>
      <c r="AJD540" s="128"/>
      <c r="AJE540" s="128"/>
      <c r="AJF540" s="128"/>
      <c r="AJG540" s="128"/>
      <c r="AJH540" s="128"/>
      <c r="AJI540" s="128"/>
      <c r="AJJ540" s="128"/>
      <c r="AJK540" s="128"/>
      <c r="AJL540" s="128"/>
      <c r="AJM540" s="128"/>
      <c r="AJN540" s="128"/>
      <c r="AJO540" s="128"/>
      <c r="AJP540" s="128"/>
      <c r="AJQ540" s="128"/>
      <c r="AJR540" s="128"/>
      <c r="AJS540" s="128"/>
      <c r="AJT540" s="128"/>
      <c r="AJU540" s="128"/>
      <c r="AJV540" s="128"/>
      <c r="AJW540" s="128"/>
      <c r="AJX540" s="128"/>
      <c r="AJY540" s="128"/>
      <c r="AJZ540" s="128"/>
      <c r="AKA540" s="128"/>
      <c r="AKB540" s="128"/>
      <c r="AKC540" s="128"/>
      <c r="AKD540" s="128"/>
      <c r="AKE540" s="128"/>
      <c r="AKF540" s="128"/>
      <c r="AKG540" s="128"/>
      <c r="AKH540" s="128"/>
      <c r="AKI540" s="128"/>
      <c r="AKJ540" s="128"/>
      <c r="AKK540" s="128"/>
      <c r="AKL540" s="128"/>
      <c r="AKM540" s="128"/>
      <c r="AKN540" s="128"/>
      <c r="AKO540" s="128"/>
      <c r="AKP540" s="128"/>
      <c r="AKQ540" s="128"/>
      <c r="AKR540" s="128"/>
      <c r="AKS540" s="128"/>
      <c r="AKT540" s="128"/>
      <c r="AKU540" s="128"/>
      <c r="AKV540" s="128"/>
      <c r="AKW540" s="128"/>
      <c r="AKX540" s="128"/>
      <c r="AKY540" s="128"/>
      <c r="AKZ540" s="128"/>
      <c r="ALA540" s="128"/>
      <c r="ALB540" s="128"/>
      <c r="ALC540" s="128"/>
      <c r="ALD540" s="128"/>
      <c r="ALE540" s="128"/>
      <c r="ALF540" s="128"/>
      <c r="ALG540" s="128"/>
      <c r="ALH540" s="128"/>
      <c r="ALI540" s="128"/>
      <c r="ALJ540" s="128"/>
      <c r="ALK540" s="128"/>
      <c r="ALL540" s="128"/>
      <c r="ALM540" s="128"/>
      <c r="ALN540" s="128"/>
      <c r="ALO540" s="128"/>
      <c r="ALP540" s="128"/>
      <c r="ALQ540" s="128"/>
      <c r="ALR540" s="128"/>
      <c r="ALS540" s="128"/>
      <c r="ALT540" s="128"/>
      <c r="ALU540" s="128"/>
      <c r="ALV540" s="128"/>
      <c r="ALW540" s="128"/>
      <c r="ALX540" s="128"/>
      <c r="ALY540" s="128"/>
      <c r="ALZ540" s="128"/>
      <c r="AMA540" s="128"/>
      <c r="AMB540" s="128"/>
      <c r="AMC540" s="128"/>
      <c r="AMD540" s="128"/>
      <c r="AME540" s="128"/>
      <c r="AMF540" s="128"/>
      <c r="AMG540" s="128"/>
      <c r="AMH540" s="128"/>
    </row>
    <row r="541" spans="1:1022" ht="15" customHeight="1" x14ac:dyDescent="0.3">
      <c r="A541" s="130" t="s">
        <v>19</v>
      </c>
      <c r="B541" s="157" t="s">
        <v>48</v>
      </c>
      <c r="C541" s="157"/>
      <c r="D541" s="176"/>
      <c r="E541" s="173"/>
      <c r="F541" s="177"/>
      <c r="G541" s="177"/>
      <c r="H541" s="176"/>
      <c r="I541" s="176"/>
      <c r="J541" s="178"/>
      <c r="K541" s="178"/>
      <c r="L541" s="178"/>
      <c r="M541" s="178"/>
      <c r="N541" s="178"/>
      <c r="O541" s="17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  <c r="AV541" s="128"/>
      <c r="AW541" s="128"/>
      <c r="AX541" s="128"/>
      <c r="AY541" s="128"/>
      <c r="AZ541" s="128"/>
      <c r="BA541" s="128"/>
      <c r="BB541" s="128"/>
      <c r="BC541" s="128"/>
      <c r="BD541" s="128"/>
      <c r="BE541" s="128"/>
      <c r="BF541" s="128"/>
      <c r="BG541" s="128"/>
      <c r="BH541" s="128"/>
      <c r="BI541" s="128"/>
      <c r="BJ541" s="128"/>
      <c r="BK541" s="128"/>
      <c r="BL541" s="128"/>
      <c r="BM541" s="128"/>
      <c r="BN541" s="128"/>
      <c r="BO541" s="128"/>
      <c r="BP541" s="128"/>
      <c r="BQ541" s="128"/>
      <c r="BR541" s="128"/>
      <c r="BS541" s="128"/>
      <c r="BT541" s="128"/>
      <c r="BU541" s="128"/>
      <c r="BV541" s="128"/>
      <c r="BW541" s="128"/>
      <c r="BX541" s="128"/>
      <c r="BY541" s="128"/>
      <c r="BZ541" s="128"/>
      <c r="CA541" s="128"/>
      <c r="CB541" s="128"/>
      <c r="CC541" s="128"/>
      <c r="CD541" s="128"/>
      <c r="CE541" s="128"/>
      <c r="CF541" s="128"/>
      <c r="CG541" s="128"/>
      <c r="CH541" s="128"/>
      <c r="CI541" s="128"/>
      <c r="CJ541" s="128"/>
      <c r="CK541" s="128"/>
      <c r="CL541" s="128"/>
      <c r="CM541" s="128"/>
      <c r="CN541" s="128"/>
      <c r="CO541" s="128"/>
      <c r="CP541" s="128"/>
      <c r="CQ541" s="128"/>
      <c r="CR541" s="128"/>
      <c r="CS541" s="128"/>
      <c r="CT541" s="128"/>
      <c r="CU541" s="128"/>
      <c r="CV541" s="128"/>
      <c r="CW541" s="128"/>
      <c r="CX541" s="128"/>
      <c r="CY541" s="128"/>
      <c r="CZ541" s="128"/>
      <c r="DA541" s="128"/>
      <c r="DB541" s="128"/>
      <c r="DC541" s="128"/>
      <c r="DD541" s="128"/>
      <c r="DE541" s="128"/>
      <c r="DF541" s="128"/>
      <c r="DG541" s="128"/>
      <c r="DH541" s="128"/>
      <c r="DI541" s="128"/>
      <c r="DJ541" s="128"/>
      <c r="DK541" s="128"/>
      <c r="DL541" s="128"/>
      <c r="DM541" s="128"/>
      <c r="DN541" s="128"/>
      <c r="DO541" s="128"/>
      <c r="DP541" s="128"/>
      <c r="DQ541" s="128"/>
      <c r="DR541" s="128"/>
      <c r="DS541" s="128"/>
      <c r="DT541" s="128"/>
      <c r="DU541" s="128"/>
      <c r="DV541" s="128"/>
      <c r="DW541" s="128"/>
      <c r="DX541" s="128"/>
      <c r="DY541" s="128"/>
      <c r="DZ541" s="128"/>
      <c r="EA541" s="128"/>
      <c r="EB541" s="128"/>
      <c r="EC541" s="128"/>
      <c r="ED541" s="128"/>
      <c r="EE541" s="128"/>
      <c r="EF541" s="128"/>
      <c r="EG541" s="128"/>
      <c r="EH541" s="128"/>
      <c r="EI541" s="128"/>
      <c r="EJ541" s="128"/>
      <c r="EK541" s="128"/>
      <c r="EL541" s="128"/>
      <c r="EM541" s="128"/>
      <c r="EN541" s="128"/>
      <c r="EO541" s="128"/>
      <c r="EP541" s="128"/>
      <c r="EQ541" s="128"/>
      <c r="ER541" s="128"/>
      <c r="ES541" s="128"/>
      <c r="ET541" s="128"/>
      <c r="EU541" s="128"/>
      <c r="EV541" s="128"/>
      <c r="EW541" s="128"/>
      <c r="EX541" s="128"/>
      <c r="EY541" s="128"/>
      <c r="EZ541" s="128"/>
      <c r="FA541" s="128"/>
      <c r="FB541" s="128"/>
      <c r="FC541" s="128"/>
      <c r="FD541" s="128"/>
      <c r="FE541" s="128"/>
      <c r="FF541" s="128"/>
      <c r="FG541" s="128"/>
      <c r="FH541" s="128"/>
      <c r="FI541" s="128"/>
      <c r="FJ541" s="128"/>
      <c r="FK541" s="128"/>
      <c r="FL541" s="128"/>
      <c r="FM541" s="128"/>
      <c r="FN541" s="128"/>
      <c r="FO541" s="128"/>
      <c r="FP541" s="128"/>
      <c r="FQ541" s="128"/>
      <c r="FR541" s="128"/>
      <c r="FS541" s="128"/>
      <c r="FT541" s="128"/>
      <c r="FU541" s="128"/>
      <c r="FV541" s="128"/>
      <c r="FW541" s="128"/>
      <c r="FX541" s="128"/>
      <c r="FY541" s="128"/>
      <c r="FZ541" s="128"/>
      <c r="GA541" s="128"/>
      <c r="GB541" s="128"/>
      <c r="GC541" s="128"/>
      <c r="GD541" s="128"/>
      <c r="GE541" s="128"/>
      <c r="GF541" s="128"/>
      <c r="GG541" s="128"/>
      <c r="GH541" s="128"/>
      <c r="GI541" s="128"/>
      <c r="GJ541" s="128"/>
      <c r="GK541" s="128"/>
      <c r="GL541" s="128"/>
      <c r="GM541" s="128"/>
      <c r="GN541" s="128"/>
      <c r="GO541" s="128"/>
      <c r="GP541" s="128"/>
      <c r="GQ541" s="128"/>
      <c r="GR541" s="128"/>
      <c r="GS541" s="128"/>
      <c r="GT541" s="128"/>
      <c r="GU541" s="128"/>
      <c r="GV541" s="128"/>
      <c r="GW541" s="128"/>
      <c r="GX541" s="128"/>
      <c r="GY541" s="128"/>
      <c r="GZ541" s="128"/>
      <c r="HA541" s="128"/>
      <c r="HB541" s="128"/>
      <c r="HC541" s="128"/>
      <c r="HD541" s="128"/>
      <c r="HE541" s="128"/>
      <c r="HF541" s="128"/>
      <c r="HG541" s="128"/>
      <c r="HH541" s="128"/>
      <c r="HI541" s="128"/>
      <c r="HJ541" s="128"/>
      <c r="HK541" s="128"/>
      <c r="HL541" s="128"/>
      <c r="HM541" s="128"/>
      <c r="HN541" s="128"/>
      <c r="HO541" s="128"/>
      <c r="HP541" s="128"/>
      <c r="HQ541" s="128"/>
      <c r="HR541" s="128"/>
      <c r="HS541" s="128"/>
      <c r="HT541" s="128"/>
      <c r="HU541" s="128"/>
      <c r="HV541" s="128"/>
      <c r="HW541" s="128"/>
      <c r="HX541" s="128"/>
      <c r="HY541" s="128"/>
      <c r="HZ541" s="128"/>
      <c r="IA541" s="128"/>
      <c r="IB541" s="128"/>
      <c r="IC541" s="128"/>
      <c r="ID541" s="128"/>
      <c r="IE541" s="128"/>
      <c r="IF541" s="128"/>
      <c r="IG541" s="128"/>
      <c r="IH541" s="128"/>
      <c r="II541" s="128"/>
      <c r="IJ541" s="128"/>
      <c r="IK541" s="128"/>
      <c r="IL541" s="128"/>
      <c r="IM541" s="128"/>
      <c r="IN541" s="128"/>
      <c r="IO541" s="128"/>
      <c r="IP541" s="128"/>
      <c r="IQ541" s="128"/>
      <c r="IR541" s="128"/>
      <c r="IS541" s="128"/>
      <c r="IT541" s="128"/>
      <c r="IU541" s="128"/>
      <c r="IV541" s="128"/>
      <c r="IW541" s="128"/>
      <c r="IX541" s="128"/>
      <c r="IY541" s="128"/>
      <c r="IZ541" s="128"/>
      <c r="JA541" s="128"/>
      <c r="JB541" s="128"/>
      <c r="JC541" s="128"/>
      <c r="JD541" s="128"/>
      <c r="JE541" s="128"/>
      <c r="JF541" s="128"/>
      <c r="JG541" s="128"/>
      <c r="JH541" s="128"/>
      <c r="JI541" s="128"/>
      <c r="JJ541" s="128"/>
      <c r="JK541" s="128"/>
      <c r="JL541" s="128"/>
      <c r="JM541" s="128"/>
      <c r="JN541" s="128"/>
      <c r="JO541" s="128"/>
      <c r="JP541" s="128"/>
      <c r="JQ541" s="128"/>
      <c r="JR541" s="128"/>
      <c r="JS541" s="128"/>
      <c r="JT541" s="128"/>
      <c r="JU541" s="128"/>
      <c r="JV541" s="128"/>
      <c r="JW541" s="128"/>
      <c r="JX541" s="128"/>
      <c r="JY541" s="128"/>
      <c r="JZ541" s="128"/>
      <c r="KA541" s="128"/>
      <c r="KB541" s="128"/>
      <c r="KC541" s="128"/>
      <c r="KD541" s="128"/>
      <c r="KE541" s="128"/>
      <c r="KF541" s="128"/>
      <c r="KG541" s="128"/>
      <c r="KH541" s="128"/>
      <c r="KI541" s="128"/>
      <c r="KJ541" s="128"/>
      <c r="KK541" s="128"/>
      <c r="KL541" s="128"/>
      <c r="KM541" s="128"/>
      <c r="KN541" s="128"/>
      <c r="KO541" s="128"/>
      <c r="KP541" s="128"/>
      <c r="KQ541" s="128"/>
      <c r="KR541" s="128"/>
      <c r="KS541" s="128"/>
      <c r="KT541" s="128"/>
      <c r="KU541" s="128"/>
      <c r="KV541" s="128"/>
      <c r="KW541" s="128"/>
      <c r="KX541" s="128"/>
      <c r="KY541" s="128"/>
      <c r="KZ541" s="128"/>
      <c r="LA541" s="128"/>
      <c r="LB541" s="128"/>
      <c r="LC541" s="128"/>
      <c r="LD541" s="128"/>
      <c r="LE541" s="128"/>
      <c r="LF541" s="128"/>
      <c r="LG541" s="128"/>
      <c r="LH541" s="128"/>
      <c r="LI541" s="128"/>
      <c r="LJ541" s="128"/>
      <c r="LK541" s="128"/>
      <c r="LL541" s="128"/>
      <c r="LM541" s="128"/>
      <c r="LN541" s="128"/>
      <c r="LO541" s="128"/>
      <c r="LP541" s="128"/>
      <c r="LQ541" s="128"/>
      <c r="LR541" s="128"/>
      <c r="LS541" s="128"/>
      <c r="LT541" s="128"/>
      <c r="LU541" s="128"/>
      <c r="LV541" s="128"/>
      <c r="LW541" s="128"/>
      <c r="LX541" s="128"/>
      <c r="LY541" s="128"/>
      <c r="LZ541" s="128"/>
      <c r="MA541" s="128"/>
      <c r="MB541" s="128"/>
      <c r="MC541" s="128"/>
      <c r="MD541" s="128"/>
      <c r="ME541" s="128"/>
      <c r="MF541" s="128"/>
      <c r="MG541" s="128"/>
      <c r="MH541" s="128"/>
      <c r="MI541" s="128"/>
      <c r="MJ541" s="128"/>
      <c r="MK541" s="128"/>
      <c r="ML541" s="128"/>
      <c r="MM541" s="128"/>
      <c r="MN541" s="128"/>
      <c r="MO541" s="128"/>
      <c r="MP541" s="128"/>
      <c r="MQ541" s="128"/>
      <c r="MR541" s="128"/>
      <c r="MS541" s="128"/>
      <c r="MT541" s="128"/>
      <c r="MU541" s="128"/>
      <c r="MV541" s="128"/>
      <c r="MW541" s="128"/>
      <c r="MX541" s="128"/>
      <c r="MY541" s="128"/>
      <c r="MZ541" s="128"/>
      <c r="NA541" s="128"/>
      <c r="NB541" s="128"/>
      <c r="NC541" s="128"/>
      <c r="ND541" s="128"/>
      <c r="NE541" s="128"/>
      <c r="NF541" s="128"/>
      <c r="NG541" s="128"/>
      <c r="NH541" s="128"/>
      <c r="NI541" s="128"/>
      <c r="NJ541" s="128"/>
      <c r="NK541" s="128"/>
      <c r="NL541" s="128"/>
      <c r="NM541" s="128"/>
      <c r="NN541" s="128"/>
      <c r="NO541" s="128"/>
      <c r="NP541" s="128"/>
      <c r="NQ541" s="128"/>
      <c r="NR541" s="128"/>
      <c r="NS541" s="128"/>
      <c r="NT541" s="128"/>
      <c r="NU541" s="128"/>
      <c r="NV541" s="128"/>
      <c r="NW541" s="128"/>
      <c r="NX541" s="128"/>
      <c r="NY541" s="128"/>
      <c r="NZ541" s="128"/>
      <c r="OA541" s="128"/>
      <c r="OB541" s="128"/>
      <c r="OC541" s="128"/>
      <c r="OD541" s="128"/>
      <c r="OE541" s="128"/>
      <c r="OF541" s="128"/>
      <c r="OG541" s="128"/>
      <c r="OH541" s="128"/>
      <c r="OI541" s="128"/>
      <c r="OJ541" s="128"/>
      <c r="OK541" s="128"/>
      <c r="OL541" s="128"/>
      <c r="OM541" s="128"/>
      <c r="ON541" s="128"/>
      <c r="OO541" s="128"/>
      <c r="OP541" s="128"/>
      <c r="OQ541" s="128"/>
      <c r="OR541" s="128"/>
      <c r="OS541" s="128"/>
      <c r="OT541" s="128"/>
      <c r="OU541" s="128"/>
      <c r="OV541" s="128"/>
      <c r="OW541" s="128"/>
      <c r="OX541" s="128"/>
      <c r="OY541" s="128"/>
      <c r="OZ541" s="128"/>
      <c r="PA541" s="128"/>
      <c r="PB541" s="128"/>
      <c r="PC541" s="128"/>
      <c r="PD541" s="128"/>
      <c r="PE541" s="128"/>
      <c r="PF541" s="128"/>
      <c r="PG541" s="128"/>
      <c r="PH541" s="128"/>
      <c r="PI541" s="128"/>
      <c r="PJ541" s="128"/>
      <c r="PK541" s="128"/>
      <c r="PL541" s="128"/>
      <c r="PM541" s="128"/>
      <c r="PN541" s="128"/>
      <c r="PO541" s="128"/>
      <c r="PP541" s="128"/>
      <c r="PQ541" s="128"/>
      <c r="PR541" s="128"/>
      <c r="PS541" s="128"/>
      <c r="PT541" s="128"/>
      <c r="PU541" s="128"/>
      <c r="PV541" s="128"/>
      <c r="PW541" s="128"/>
      <c r="PX541" s="128"/>
      <c r="PY541" s="128"/>
      <c r="PZ541" s="128"/>
      <c r="QA541" s="128"/>
      <c r="QB541" s="128"/>
      <c r="QC541" s="128"/>
      <c r="QD541" s="128"/>
      <c r="QE541" s="128"/>
      <c r="QF541" s="128"/>
      <c r="QG541" s="128"/>
      <c r="QH541" s="128"/>
      <c r="QI541" s="128"/>
      <c r="QJ541" s="128"/>
      <c r="QK541" s="128"/>
      <c r="QL541" s="128"/>
      <c r="QM541" s="128"/>
      <c r="QN541" s="128"/>
      <c r="QO541" s="128"/>
      <c r="QP541" s="128"/>
      <c r="QQ541" s="128"/>
      <c r="QR541" s="128"/>
      <c r="QS541" s="128"/>
      <c r="QT541" s="128"/>
      <c r="QU541" s="128"/>
      <c r="QV541" s="128"/>
      <c r="QW541" s="128"/>
      <c r="QX541" s="128"/>
      <c r="QY541" s="128"/>
      <c r="QZ541" s="128"/>
      <c r="RA541" s="128"/>
      <c r="RB541" s="128"/>
      <c r="RC541" s="128"/>
      <c r="RD541" s="128"/>
      <c r="RE541" s="128"/>
      <c r="RF541" s="128"/>
      <c r="RG541" s="128"/>
      <c r="RH541" s="128"/>
      <c r="RI541" s="128"/>
      <c r="RJ541" s="128"/>
      <c r="RK541" s="128"/>
      <c r="RL541" s="128"/>
      <c r="RM541" s="128"/>
      <c r="RN541" s="128"/>
      <c r="RO541" s="128"/>
      <c r="RP541" s="128"/>
      <c r="RQ541" s="128"/>
      <c r="RR541" s="128"/>
      <c r="RS541" s="128"/>
      <c r="RT541" s="128"/>
      <c r="RU541" s="128"/>
      <c r="RV541" s="128"/>
      <c r="RW541" s="128"/>
      <c r="RX541" s="128"/>
      <c r="RY541" s="128"/>
      <c r="RZ541" s="128"/>
      <c r="SA541" s="128"/>
      <c r="SB541" s="128"/>
      <c r="SC541" s="128"/>
      <c r="SD541" s="128"/>
      <c r="SE541" s="128"/>
      <c r="SF541" s="128"/>
      <c r="SG541" s="128"/>
      <c r="SH541" s="128"/>
      <c r="SI541" s="128"/>
      <c r="SJ541" s="128"/>
      <c r="SK541" s="128"/>
      <c r="SL541" s="128"/>
      <c r="SM541" s="128"/>
      <c r="SN541" s="128"/>
      <c r="SO541" s="128"/>
      <c r="SP541" s="128"/>
      <c r="SQ541" s="128"/>
      <c r="SR541" s="128"/>
      <c r="SS541" s="128"/>
      <c r="ST541" s="128"/>
      <c r="SU541" s="128"/>
      <c r="SV541" s="128"/>
      <c r="SW541" s="128"/>
      <c r="SX541" s="128"/>
      <c r="SY541" s="128"/>
      <c r="SZ541" s="128"/>
      <c r="TA541" s="128"/>
      <c r="TB541" s="128"/>
      <c r="TC541" s="128"/>
      <c r="TD541" s="128"/>
      <c r="TE541" s="128"/>
      <c r="TF541" s="128"/>
      <c r="TG541" s="128"/>
      <c r="TH541" s="128"/>
      <c r="TI541" s="128"/>
      <c r="TJ541" s="128"/>
      <c r="TK541" s="128"/>
      <c r="TL541" s="128"/>
      <c r="TM541" s="128"/>
      <c r="TN541" s="128"/>
      <c r="TO541" s="128"/>
      <c r="TP541" s="128"/>
      <c r="TQ541" s="128"/>
      <c r="TR541" s="128"/>
      <c r="TS541" s="128"/>
      <c r="TT541" s="128"/>
      <c r="TU541" s="128"/>
      <c r="TV541" s="128"/>
      <c r="TW541" s="128"/>
      <c r="TX541" s="128"/>
      <c r="TY541" s="128"/>
      <c r="TZ541" s="128"/>
      <c r="UA541" s="128"/>
      <c r="UB541" s="128"/>
      <c r="UC541" s="128"/>
      <c r="UD541" s="128"/>
      <c r="UE541" s="128"/>
      <c r="UF541" s="128"/>
      <c r="UG541" s="128"/>
      <c r="UH541" s="128"/>
      <c r="UI541" s="128"/>
      <c r="UJ541" s="128"/>
      <c r="UK541" s="128"/>
      <c r="UL541" s="128"/>
      <c r="UM541" s="128"/>
      <c r="UN541" s="128"/>
      <c r="UO541" s="128"/>
      <c r="UP541" s="128"/>
      <c r="UQ541" s="128"/>
      <c r="UR541" s="128"/>
      <c r="US541" s="128"/>
      <c r="UT541" s="128"/>
      <c r="UU541" s="128"/>
      <c r="UV541" s="128"/>
      <c r="UW541" s="128"/>
      <c r="UX541" s="128"/>
      <c r="UY541" s="128"/>
      <c r="UZ541" s="128"/>
      <c r="VA541" s="128"/>
      <c r="VB541" s="128"/>
      <c r="VC541" s="128"/>
      <c r="VD541" s="128"/>
      <c r="VE541" s="128"/>
      <c r="VF541" s="128"/>
      <c r="VG541" s="128"/>
      <c r="VH541" s="128"/>
      <c r="VI541" s="128"/>
      <c r="VJ541" s="128"/>
      <c r="VK541" s="128"/>
      <c r="VL541" s="128"/>
      <c r="VM541" s="128"/>
      <c r="VN541" s="128"/>
      <c r="VO541" s="128"/>
      <c r="VP541" s="128"/>
      <c r="VQ541" s="128"/>
      <c r="VR541" s="128"/>
      <c r="VS541" s="128"/>
      <c r="VT541" s="128"/>
      <c r="VU541" s="128"/>
      <c r="VV541" s="128"/>
      <c r="VW541" s="128"/>
      <c r="VX541" s="128"/>
      <c r="VY541" s="128"/>
      <c r="VZ541" s="128"/>
      <c r="WA541" s="128"/>
      <c r="WB541" s="128"/>
      <c r="WC541" s="128"/>
      <c r="WD541" s="128"/>
      <c r="WE541" s="128"/>
      <c r="WF541" s="128"/>
      <c r="WG541" s="128"/>
      <c r="WH541" s="128"/>
      <c r="WI541" s="128"/>
      <c r="WJ541" s="128"/>
      <c r="WK541" s="128"/>
      <c r="WL541" s="128"/>
      <c r="WM541" s="128"/>
      <c r="WN541" s="128"/>
      <c r="WO541" s="128"/>
      <c r="WP541" s="128"/>
      <c r="WQ541" s="128"/>
      <c r="WR541" s="128"/>
      <c r="WS541" s="128"/>
      <c r="WT541" s="128"/>
      <c r="WU541" s="128"/>
      <c r="WV541" s="128"/>
      <c r="WW541" s="128"/>
      <c r="WX541" s="128"/>
      <c r="WY541" s="128"/>
      <c r="WZ541" s="128"/>
      <c r="XA541" s="128"/>
      <c r="XB541" s="128"/>
      <c r="XC541" s="128"/>
      <c r="XD541" s="128"/>
      <c r="XE541" s="128"/>
      <c r="XF541" s="128"/>
      <c r="XG541" s="128"/>
      <c r="XH541" s="128"/>
      <c r="XI541" s="128"/>
      <c r="XJ541" s="128"/>
      <c r="XK541" s="128"/>
      <c r="XL541" s="128"/>
      <c r="XM541" s="128"/>
      <c r="XN541" s="128"/>
      <c r="XO541" s="128"/>
      <c r="XP541" s="128"/>
      <c r="XQ541" s="128"/>
      <c r="XR541" s="128"/>
      <c r="XS541" s="128"/>
      <c r="XT541" s="128"/>
      <c r="XU541" s="128"/>
      <c r="XV541" s="128"/>
      <c r="XW541" s="128"/>
      <c r="XX541" s="128"/>
      <c r="XY541" s="128"/>
      <c r="XZ541" s="128"/>
      <c r="YA541" s="128"/>
      <c r="YB541" s="128"/>
      <c r="YC541" s="128"/>
      <c r="YD541" s="128"/>
      <c r="YE541" s="128"/>
      <c r="YF541" s="128"/>
      <c r="YG541" s="128"/>
      <c r="YH541" s="128"/>
      <c r="YI541" s="128"/>
      <c r="YJ541" s="128"/>
      <c r="YK541" s="128"/>
      <c r="YL541" s="128"/>
      <c r="YM541" s="128"/>
      <c r="YN541" s="128"/>
      <c r="YO541" s="128"/>
      <c r="YP541" s="128"/>
      <c r="YQ541" s="128"/>
      <c r="YR541" s="128"/>
      <c r="YS541" s="128"/>
      <c r="YT541" s="128"/>
      <c r="YU541" s="128"/>
      <c r="YV541" s="128"/>
      <c r="YW541" s="128"/>
      <c r="YX541" s="128"/>
      <c r="YY541" s="128"/>
      <c r="YZ541" s="128"/>
      <c r="ZA541" s="128"/>
      <c r="ZB541" s="128"/>
      <c r="ZC541" s="128"/>
      <c r="ZD541" s="128"/>
      <c r="ZE541" s="128"/>
      <c r="ZF541" s="128"/>
      <c r="ZG541" s="128"/>
      <c r="ZH541" s="128"/>
      <c r="ZI541" s="128"/>
      <c r="ZJ541" s="128"/>
      <c r="ZK541" s="128"/>
      <c r="ZL541" s="128"/>
      <c r="ZM541" s="128"/>
      <c r="ZN541" s="128"/>
      <c r="ZO541" s="128"/>
      <c r="ZP541" s="128"/>
      <c r="ZQ541" s="128"/>
      <c r="ZR541" s="128"/>
      <c r="ZS541" s="128"/>
      <c r="ZT541" s="128"/>
      <c r="ZU541" s="128"/>
      <c r="ZV541" s="128"/>
      <c r="ZW541" s="128"/>
      <c r="ZX541" s="128"/>
      <c r="ZY541" s="128"/>
      <c r="ZZ541" s="128"/>
      <c r="AAA541" s="128"/>
      <c r="AAB541" s="128"/>
      <c r="AAC541" s="128"/>
      <c r="AAD541" s="128"/>
      <c r="AAE541" s="128"/>
      <c r="AAF541" s="128"/>
      <c r="AAG541" s="128"/>
      <c r="AAH541" s="128"/>
      <c r="AAI541" s="128"/>
      <c r="AAJ541" s="128"/>
      <c r="AAK541" s="128"/>
      <c r="AAL541" s="128"/>
      <c r="AAM541" s="128"/>
      <c r="AAN541" s="128"/>
      <c r="AAO541" s="128"/>
      <c r="AAP541" s="128"/>
      <c r="AAQ541" s="128"/>
      <c r="AAR541" s="128"/>
      <c r="AAS541" s="128"/>
      <c r="AAT541" s="128"/>
      <c r="AAU541" s="128"/>
      <c r="AAV541" s="128"/>
      <c r="AAW541" s="128"/>
      <c r="AAX541" s="128"/>
      <c r="AAY541" s="128"/>
      <c r="AAZ541" s="128"/>
      <c r="ABA541" s="128"/>
      <c r="ABB541" s="128"/>
      <c r="ABC541" s="128"/>
      <c r="ABD541" s="128"/>
      <c r="ABE541" s="128"/>
      <c r="ABF541" s="128"/>
      <c r="ABG541" s="128"/>
      <c r="ABH541" s="128"/>
      <c r="ABI541" s="128"/>
      <c r="ABJ541" s="128"/>
      <c r="ABK541" s="128"/>
      <c r="ABL541" s="128"/>
      <c r="ABM541" s="128"/>
      <c r="ABN541" s="128"/>
      <c r="ABO541" s="128"/>
      <c r="ABP541" s="128"/>
      <c r="ABQ541" s="128"/>
      <c r="ABR541" s="128"/>
      <c r="ABS541" s="128"/>
      <c r="ABT541" s="128"/>
      <c r="ABU541" s="128"/>
      <c r="ABV541" s="128"/>
      <c r="ABW541" s="128"/>
      <c r="ABX541" s="128"/>
      <c r="ABY541" s="128"/>
      <c r="ABZ541" s="128"/>
      <c r="ACA541" s="128"/>
      <c r="ACB541" s="128"/>
      <c r="ACC541" s="128"/>
      <c r="ACD541" s="128"/>
      <c r="ACE541" s="128"/>
      <c r="ACF541" s="128"/>
      <c r="ACG541" s="128"/>
      <c r="ACH541" s="128"/>
      <c r="ACI541" s="128"/>
      <c r="ACJ541" s="128"/>
      <c r="ACK541" s="128"/>
      <c r="ACL541" s="128"/>
      <c r="ACM541" s="128"/>
      <c r="ACN541" s="128"/>
      <c r="ACO541" s="128"/>
      <c r="ACP541" s="128"/>
      <c r="ACQ541" s="128"/>
      <c r="ACR541" s="128"/>
      <c r="ACS541" s="128"/>
      <c r="ACT541" s="128"/>
      <c r="ACU541" s="128"/>
      <c r="ACV541" s="128"/>
      <c r="ACW541" s="128"/>
      <c r="ACX541" s="128"/>
      <c r="ACY541" s="128"/>
      <c r="ACZ541" s="128"/>
      <c r="ADA541" s="128"/>
      <c r="ADB541" s="128"/>
      <c r="ADC541" s="128"/>
      <c r="ADD541" s="128"/>
      <c r="ADE541" s="128"/>
      <c r="ADF541" s="128"/>
      <c r="ADG541" s="128"/>
      <c r="ADH541" s="128"/>
      <c r="ADI541" s="128"/>
      <c r="ADJ541" s="128"/>
      <c r="ADK541" s="128"/>
      <c r="ADL541" s="128"/>
      <c r="ADM541" s="128"/>
      <c r="ADN541" s="128"/>
      <c r="ADO541" s="128"/>
      <c r="ADP541" s="128"/>
      <c r="ADQ541" s="128"/>
      <c r="ADR541" s="128"/>
      <c r="ADS541" s="128"/>
      <c r="ADT541" s="128"/>
      <c r="ADU541" s="128"/>
      <c r="ADV541" s="128"/>
      <c r="ADW541" s="128"/>
      <c r="ADX541" s="128"/>
      <c r="ADY541" s="128"/>
      <c r="ADZ541" s="128"/>
      <c r="AEA541" s="128"/>
      <c r="AEB541" s="128"/>
      <c r="AEC541" s="128"/>
      <c r="AED541" s="128"/>
      <c r="AEE541" s="128"/>
      <c r="AEF541" s="128"/>
      <c r="AEG541" s="128"/>
      <c r="AEH541" s="128"/>
      <c r="AEI541" s="128"/>
      <c r="AEJ541" s="128"/>
      <c r="AEK541" s="128"/>
      <c r="AEL541" s="128"/>
      <c r="AEM541" s="128"/>
      <c r="AEN541" s="128"/>
      <c r="AEO541" s="128"/>
      <c r="AEP541" s="128"/>
      <c r="AEQ541" s="128"/>
      <c r="AER541" s="128"/>
      <c r="AES541" s="128"/>
      <c r="AET541" s="128"/>
      <c r="AEU541" s="128"/>
      <c r="AEV541" s="128"/>
      <c r="AEW541" s="128"/>
      <c r="AEX541" s="128"/>
      <c r="AEY541" s="128"/>
      <c r="AEZ541" s="128"/>
      <c r="AFA541" s="128"/>
      <c r="AFB541" s="128"/>
      <c r="AFC541" s="128"/>
      <c r="AFD541" s="128"/>
      <c r="AFE541" s="128"/>
      <c r="AFF541" s="128"/>
      <c r="AFG541" s="128"/>
      <c r="AFH541" s="128"/>
      <c r="AFI541" s="128"/>
      <c r="AFJ541" s="128"/>
      <c r="AFK541" s="128"/>
      <c r="AFL541" s="128"/>
      <c r="AFM541" s="128"/>
      <c r="AFN541" s="128"/>
      <c r="AFO541" s="128"/>
      <c r="AFP541" s="128"/>
      <c r="AFQ541" s="128"/>
      <c r="AFR541" s="128"/>
      <c r="AFS541" s="128"/>
      <c r="AFT541" s="128"/>
      <c r="AFU541" s="128"/>
      <c r="AFV541" s="128"/>
      <c r="AFW541" s="128"/>
      <c r="AFX541" s="128"/>
      <c r="AFY541" s="128"/>
      <c r="AFZ541" s="128"/>
      <c r="AGA541" s="128"/>
      <c r="AGB541" s="128"/>
      <c r="AGC541" s="128"/>
      <c r="AGD541" s="128"/>
      <c r="AGE541" s="128"/>
      <c r="AGF541" s="128"/>
      <c r="AGG541" s="128"/>
      <c r="AGH541" s="128"/>
      <c r="AGI541" s="128"/>
      <c r="AGJ541" s="128"/>
      <c r="AGK541" s="128"/>
      <c r="AGL541" s="128"/>
      <c r="AGM541" s="128"/>
      <c r="AGN541" s="128"/>
      <c r="AGO541" s="128"/>
      <c r="AGP541" s="128"/>
      <c r="AGQ541" s="128"/>
      <c r="AGR541" s="128"/>
      <c r="AGS541" s="128"/>
      <c r="AGT541" s="128"/>
      <c r="AGU541" s="128"/>
      <c r="AGV541" s="128"/>
      <c r="AGW541" s="128"/>
      <c r="AGX541" s="128"/>
      <c r="AGY541" s="128"/>
      <c r="AGZ541" s="128"/>
      <c r="AHA541" s="128"/>
      <c r="AHB541" s="128"/>
      <c r="AHC541" s="128"/>
      <c r="AHD541" s="128"/>
      <c r="AHE541" s="128"/>
      <c r="AHF541" s="128"/>
      <c r="AHG541" s="128"/>
      <c r="AHH541" s="128"/>
      <c r="AHI541" s="128"/>
      <c r="AHJ541" s="128"/>
      <c r="AHK541" s="128"/>
      <c r="AHL541" s="128"/>
      <c r="AHM541" s="128"/>
      <c r="AHN541" s="128"/>
      <c r="AHO541" s="128"/>
      <c r="AHP541" s="128"/>
      <c r="AHQ541" s="128"/>
      <c r="AHR541" s="128"/>
      <c r="AHS541" s="128"/>
      <c r="AHT541" s="128"/>
      <c r="AHU541" s="128"/>
      <c r="AHV541" s="128"/>
      <c r="AHW541" s="128"/>
      <c r="AHX541" s="128"/>
      <c r="AHY541" s="128"/>
      <c r="AHZ541" s="128"/>
      <c r="AIA541" s="128"/>
      <c r="AIB541" s="128"/>
      <c r="AIC541" s="128"/>
      <c r="AID541" s="128"/>
      <c r="AIE541" s="128"/>
      <c r="AIF541" s="128"/>
      <c r="AIG541" s="128"/>
      <c r="AIH541" s="128"/>
      <c r="AII541" s="128"/>
      <c r="AIJ541" s="128"/>
      <c r="AIK541" s="128"/>
      <c r="AIL541" s="128"/>
      <c r="AIM541" s="128"/>
      <c r="AIN541" s="128"/>
      <c r="AIO541" s="128"/>
      <c r="AIP541" s="128"/>
      <c r="AIQ541" s="128"/>
      <c r="AIR541" s="128"/>
      <c r="AIS541" s="128"/>
      <c r="AIT541" s="128"/>
      <c r="AIU541" s="128"/>
      <c r="AIV541" s="128"/>
      <c r="AIW541" s="128"/>
      <c r="AIX541" s="128"/>
      <c r="AIY541" s="128"/>
      <c r="AIZ541" s="128"/>
      <c r="AJA541" s="128"/>
      <c r="AJB541" s="128"/>
      <c r="AJC541" s="128"/>
      <c r="AJD541" s="128"/>
      <c r="AJE541" s="128"/>
      <c r="AJF541" s="128"/>
      <c r="AJG541" s="128"/>
      <c r="AJH541" s="128"/>
      <c r="AJI541" s="128"/>
      <c r="AJJ541" s="128"/>
      <c r="AJK541" s="128"/>
      <c r="AJL541" s="128"/>
      <c r="AJM541" s="128"/>
      <c r="AJN541" s="128"/>
      <c r="AJO541" s="128"/>
      <c r="AJP541" s="128"/>
      <c r="AJQ541" s="128"/>
      <c r="AJR541" s="128"/>
      <c r="AJS541" s="128"/>
      <c r="AJT541" s="128"/>
      <c r="AJU541" s="128"/>
      <c r="AJV541" s="128"/>
      <c r="AJW541" s="128"/>
      <c r="AJX541" s="128"/>
      <c r="AJY541" s="128"/>
      <c r="AJZ541" s="128"/>
      <c r="AKA541" s="128"/>
      <c r="AKB541" s="128"/>
      <c r="AKC541" s="128"/>
      <c r="AKD541" s="128"/>
      <c r="AKE541" s="128"/>
      <c r="AKF541" s="128"/>
      <c r="AKG541" s="128"/>
      <c r="AKH541" s="128"/>
      <c r="AKI541" s="128"/>
      <c r="AKJ541" s="128"/>
      <c r="AKK541" s="128"/>
      <c r="AKL541" s="128"/>
      <c r="AKM541" s="128"/>
      <c r="AKN541" s="128"/>
      <c r="AKO541" s="128"/>
      <c r="AKP541" s="128"/>
      <c r="AKQ541" s="128"/>
      <c r="AKR541" s="128"/>
      <c r="AKS541" s="128"/>
      <c r="AKT541" s="128"/>
      <c r="AKU541" s="128"/>
      <c r="AKV541" s="128"/>
      <c r="AKW541" s="128"/>
      <c r="AKX541" s="128"/>
      <c r="AKY541" s="128"/>
      <c r="AKZ541" s="128"/>
      <c r="ALA541" s="128"/>
      <c r="ALB541" s="128"/>
      <c r="ALC541" s="128"/>
      <c r="ALD541" s="128"/>
      <c r="ALE541" s="128"/>
      <c r="ALF541" s="128"/>
      <c r="ALG541" s="128"/>
      <c r="ALH541" s="128"/>
      <c r="ALI541" s="128"/>
      <c r="ALJ541" s="128"/>
      <c r="ALK541" s="128"/>
      <c r="ALL541" s="128"/>
      <c r="ALM541" s="128"/>
      <c r="ALN541" s="128"/>
      <c r="ALO541" s="128"/>
      <c r="ALP541" s="128"/>
      <c r="ALQ541" s="128"/>
      <c r="ALR541" s="128"/>
      <c r="ALS541" s="128"/>
      <c r="ALT541" s="128"/>
      <c r="ALU541" s="128"/>
      <c r="ALV541" s="128"/>
      <c r="ALW541" s="128"/>
      <c r="ALX541" s="128"/>
      <c r="ALY541" s="128"/>
      <c r="ALZ541" s="128"/>
      <c r="AMA541" s="128"/>
      <c r="AMB541" s="128"/>
      <c r="AMC541" s="128"/>
      <c r="AMD541" s="128"/>
      <c r="AME541" s="128"/>
      <c r="AMF541" s="128"/>
      <c r="AMG541" s="128"/>
      <c r="AMH541" s="128"/>
    </row>
    <row r="542" spans="1:1022" ht="13.9" customHeight="1" x14ac:dyDescent="0.3">
      <c r="A542" s="130" t="s">
        <v>21</v>
      </c>
      <c r="B542" s="157">
        <v>4</v>
      </c>
      <c r="C542" s="130"/>
      <c r="D542" s="176"/>
      <c r="E542" s="173"/>
      <c r="F542" s="173"/>
      <c r="G542" s="173"/>
      <c r="H542" s="176"/>
      <c r="I542" s="176"/>
      <c r="J542" s="173"/>
      <c r="K542" s="173"/>
      <c r="L542" s="173"/>
      <c r="M542" s="173"/>
      <c r="N542" s="173"/>
      <c r="O542" s="173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  <c r="AV542" s="128"/>
      <c r="AW542" s="128"/>
      <c r="AX542" s="128"/>
      <c r="AY542" s="128"/>
      <c r="AZ542" s="128"/>
      <c r="BA542" s="128"/>
      <c r="BB542" s="128"/>
      <c r="BC542" s="128"/>
      <c r="BD542" s="128"/>
      <c r="BE542" s="128"/>
      <c r="BF542" s="128"/>
      <c r="BG542" s="128"/>
      <c r="BH542" s="128"/>
      <c r="BI542" s="128"/>
      <c r="BJ542" s="128"/>
      <c r="BK542" s="128"/>
      <c r="BL542" s="128"/>
      <c r="BM542" s="128"/>
      <c r="BN542" s="128"/>
      <c r="BO542" s="128"/>
      <c r="BP542" s="128"/>
      <c r="BQ542" s="128"/>
      <c r="BR542" s="128"/>
      <c r="BS542" s="128"/>
      <c r="BT542" s="128"/>
      <c r="BU542" s="128"/>
      <c r="BV542" s="128"/>
      <c r="BW542" s="128"/>
      <c r="BX542" s="128"/>
      <c r="BY542" s="128"/>
      <c r="BZ542" s="128"/>
      <c r="CA542" s="128"/>
      <c r="CB542" s="128"/>
      <c r="CC542" s="128"/>
      <c r="CD542" s="128"/>
      <c r="CE542" s="128"/>
      <c r="CF542" s="128"/>
      <c r="CG542" s="128"/>
      <c r="CH542" s="128"/>
      <c r="CI542" s="128"/>
      <c r="CJ542" s="128"/>
      <c r="CK542" s="128"/>
      <c r="CL542" s="128"/>
      <c r="CM542" s="128"/>
      <c r="CN542" s="128"/>
      <c r="CO542" s="128"/>
      <c r="CP542" s="128"/>
      <c r="CQ542" s="128"/>
      <c r="CR542" s="128"/>
      <c r="CS542" s="128"/>
      <c r="CT542" s="128"/>
      <c r="CU542" s="128"/>
      <c r="CV542" s="128"/>
      <c r="CW542" s="128"/>
      <c r="CX542" s="128"/>
      <c r="CY542" s="128"/>
      <c r="CZ542" s="128"/>
      <c r="DA542" s="128"/>
      <c r="DB542" s="128"/>
      <c r="DC542" s="128"/>
      <c r="DD542" s="128"/>
      <c r="DE542" s="128"/>
      <c r="DF542" s="128"/>
      <c r="DG542" s="128"/>
      <c r="DH542" s="128"/>
      <c r="DI542" s="128"/>
      <c r="DJ542" s="128"/>
      <c r="DK542" s="128"/>
      <c r="DL542" s="128"/>
      <c r="DM542" s="128"/>
      <c r="DN542" s="128"/>
      <c r="DO542" s="128"/>
      <c r="DP542" s="128"/>
      <c r="DQ542" s="128"/>
      <c r="DR542" s="128"/>
      <c r="DS542" s="128"/>
      <c r="DT542" s="128"/>
      <c r="DU542" s="128"/>
      <c r="DV542" s="128"/>
      <c r="DW542" s="128"/>
      <c r="DX542" s="128"/>
      <c r="DY542" s="128"/>
      <c r="DZ542" s="128"/>
      <c r="EA542" s="128"/>
      <c r="EB542" s="128"/>
      <c r="EC542" s="128"/>
      <c r="ED542" s="128"/>
      <c r="EE542" s="128"/>
      <c r="EF542" s="128"/>
      <c r="EG542" s="128"/>
      <c r="EH542" s="128"/>
      <c r="EI542" s="128"/>
      <c r="EJ542" s="128"/>
      <c r="EK542" s="128"/>
      <c r="EL542" s="128"/>
      <c r="EM542" s="128"/>
      <c r="EN542" s="128"/>
      <c r="EO542" s="128"/>
      <c r="EP542" s="128"/>
      <c r="EQ542" s="128"/>
      <c r="ER542" s="128"/>
      <c r="ES542" s="128"/>
      <c r="ET542" s="128"/>
      <c r="EU542" s="128"/>
      <c r="EV542" s="128"/>
      <c r="EW542" s="128"/>
      <c r="EX542" s="128"/>
      <c r="EY542" s="128"/>
      <c r="EZ542" s="128"/>
      <c r="FA542" s="128"/>
      <c r="FB542" s="128"/>
      <c r="FC542" s="128"/>
      <c r="FD542" s="128"/>
      <c r="FE542" s="128"/>
      <c r="FF542" s="128"/>
      <c r="FG542" s="128"/>
      <c r="FH542" s="128"/>
      <c r="FI542" s="128"/>
      <c r="FJ542" s="128"/>
      <c r="FK542" s="128"/>
      <c r="FL542" s="128"/>
      <c r="FM542" s="128"/>
      <c r="FN542" s="128"/>
      <c r="FO542" s="128"/>
      <c r="FP542" s="128"/>
      <c r="FQ542" s="128"/>
      <c r="FR542" s="128"/>
      <c r="FS542" s="128"/>
      <c r="FT542" s="128"/>
      <c r="FU542" s="128"/>
      <c r="FV542" s="128"/>
      <c r="FW542" s="128"/>
      <c r="FX542" s="128"/>
      <c r="FY542" s="128"/>
      <c r="FZ542" s="128"/>
      <c r="GA542" s="128"/>
      <c r="GB542" s="128"/>
      <c r="GC542" s="128"/>
      <c r="GD542" s="128"/>
      <c r="GE542" s="128"/>
      <c r="GF542" s="128"/>
      <c r="GG542" s="128"/>
      <c r="GH542" s="128"/>
      <c r="GI542" s="128"/>
      <c r="GJ542" s="128"/>
      <c r="GK542" s="128"/>
      <c r="GL542" s="128"/>
      <c r="GM542" s="128"/>
      <c r="GN542" s="128"/>
      <c r="GO542" s="128"/>
      <c r="GP542" s="128"/>
      <c r="GQ542" s="128"/>
      <c r="GR542" s="128"/>
      <c r="GS542" s="128"/>
      <c r="GT542" s="128"/>
      <c r="GU542" s="128"/>
      <c r="GV542" s="128"/>
      <c r="GW542" s="128"/>
      <c r="GX542" s="128"/>
      <c r="GY542" s="128"/>
      <c r="GZ542" s="128"/>
      <c r="HA542" s="128"/>
      <c r="HB542" s="128"/>
      <c r="HC542" s="128"/>
      <c r="HD542" s="128"/>
      <c r="HE542" s="128"/>
      <c r="HF542" s="128"/>
      <c r="HG542" s="128"/>
      <c r="HH542" s="128"/>
      <c r="HI542" s="128"/>
      <c r="HJ542" s="128"/>
      <c r="HK542" s="128"/>
      <c r="HL542" s="128"/>
      <c r="HM542" s="128"/>
      <c r="HN542" s="128"/>
      <c r="HO542" s="128"/>
      <c r="HP542" s="128"/>
      <c r="HQ542" s="128"/>
      <c r="HR542" s="128"/>
      <c r="HS542" s="128"/>
      <c r="HT542" s="128"/>
      <c r="HU542" s="128"/>
      <c r="HV542" s="128"/>
      <c r="HW542" s="128"/>
      <c r="HX542" s="128"/>
      <c r="HY542" s="128"/>
      <c r="HZ542" s="128"/>
      <c r="IA542" s="128"/>
      <c r="IB542" s="128"/>
      <c r="IC542" s="128"/>
      <c r="ID542" s="128"/>
      <c r="IE542" s="128"/>
      <c r="IF542" s="128"/>
      <c r="IG542" s="128"/>
      <c r="IH542" s="128"/>
      <c r="II542" s="128"/>
      <c r="IJ542" s="128"/>
      <c r="IK542" s="128"/>
      <c r="IL542" s="128"/>
      <c r="IM542" s="128"/>
      <c r="IN542" s="128"/>
      <c r="IO542" s="128"/>
      <c r="IP542" s="128"/>
      <c r="IQ542" s="128"/>
      <c r="IR542" s="128"/>
      <c r="IS542" s="128"/>
      <c r="IT542" s="128"/>
      <c r="IU542" s="128"/>
      <c r="IV542" s="128"/>
      <c r="IW542" s="128"/>
      <c r="IX542" s="128"/>
      <c r="IY542" s="128"/>
      <c r="IZ542" s="128"/>
      <c r="JA542" s="128"/>
      <c r="JB542" s="128"/>
      <c r="JC542" s="128"/>
      <c r="JD542" s="128"/>
      <c r="JE542" s="128"/>
      <c r="JF542" s="128"/>
      <c r="JG542" s="128"/>
      <c r="JH542" s="128"/>
      <c r="JI542" s="128"/>
      <c r="JJ542" s="128"/>
      <c r="JK542" s="128"/>
      <c r="JL542" s="128"/>
      <c r="JM542" s="128"/>
      <c r="JN542" s="128"/>
      <c r="JO542" s="128"/>
      <c r="JP542" s="128"/>
      <c r="JQ542" s="128"/>
      <c r="JR542" s="128"/>
      <c r="JS542" s="128"/>
      <c r="JT542" s="128"/>
      <c r="JU542" s="128"/>
      <c r="JV542" s="128"/>
      <c r="JW542" s="128"/>
      <c r="JX542" s="128"/>
      <c r="JY542" s="128"/>
      <c r="JZ542" s="128"/>
      <c r="KA542" s="128"/>
      <c r="KB542" s="128"/>
      <c r="KC542" s="128"/>
      <c r="KD542" s="128"/>
      <c r="KE542" s="128"/>
      <c r="KF542" s="128"/>
      <c r="KG542" s="128"/>
      <c r="KH542" s="128"/>
      <c r="KI542" s="128"/>
      <c r="KJ542" s="128"/>
      <c r="KK542" s="128"/>
      <c r="KL542" s="128"/>
      <c r="KM542" s="128"/>
      <c r="KN542" s="128"/>
      <c r="KO542" s="128"/>
      <c r="KP542" s="128"/>
      <c r="KQ542" s="128"/>
      <c r="KR542" s="128"/>
      <c r="KS542" s="128"/>
      <c r="KT542" s="128"/>
      <c r="KU542" s="128"/>
      <c r="KV542" s="128"/>
      <c r="KW542" s="128"/>
      <c r="KX542" s="128"/>
      <c r="KY542" s="128"/>
      <c r="KZ542" s="128"/>
      <c r="LA542" s="128"/>
      <c r="LB542" s="128"/>
      <c r="LC542" s="128"/>
      <c r="LD542" s="128"/>
      <c r="LE542" s="128"/>
      <c r="LF542" s="128"/>
      <c r="LG542" s="128"/>
      <c r="LH542" s="128"/>
      <c r="LI542" s="128"/>
      <c r="LJ542" s="128"/>
      <c r="LK542" s="128"/>
      <c r="LL542" s="128"/>
      <c r="LM542" s="128"/>
      <c r="LN542" s="128"/>
      <c r="LO542" s="128"/>
      <c r="LP542" s="128"/>
      <c r="LQ542" s="128"/>
      <c r="LR542" s="128"/>
      <c r="LS542" s="128"/>
      <c r="LT542" s="128"/>
      <c r="LU542" s="128"/>
      <c r="LV542" s="128"/>
      <c r="LW542" s="128"/>
      <c r="LX542" s="128"/>
      <c r="LY542" s="128"/>
      <c r="LZ542" s="128"/>
      <c r="MA542" s="128"/>
      <c r="MB542" s="128"/>
      <c r="MC542" s="128"/>
      <c r="MD542" s="128"/>
      <c r="ME542" s="128"/>
      <c r="MF542" s="128"/>
      <c r="MG542" s="128"/>
      <c r="MH542" s="128"/>
      <c r="MI542" s="128"/>
      <c r="MJ542" s="128"/>
      <c r="MK542" s="128"/>
      <c r="ML542" s="128"/>
      <c r="MM542" s="128"/>
      <c r="MN542" s="128"/>
      <c r="MO542" s="128"/>
      <c r="MP542" s="128"/>
      <c r="MQ542" s="128"/>
      <c r="MR542" s="128"/>
      <c r="MS542" s="128"/>
      <c r="MT542" s="128"/>
      <c r="MU542" s="128"/>
      <c r="MV542" s="128"/>
      <c r="MW542" s="128"/>
      <c r="MX542" s="128"/>
      <c r="MY542" s="128"/>
      <c r="MZ542" s="128"/>
      <c r="NA542" s="128"/>
      <c r="NB542" s="128"/>
      <c r="NC542" s="128"/>
      <c r="ND542" s="128"/>
      <c r="NE542" s="128"/>
      <c r="NF542" s="128"/>
      <c r="NG542" s="128"/>
      <c r="NH542" s="128"/>
      <c r="NI542" s="128"/>
      <c r="NJ542" s="128"/>
      <c r="NK542" s="128"/>
      <c r="NL542" s="128"/>
      <c r="NM542" s="128"/>
      <c r="NN542" s="128"/>
      <c r="NO542" s="128"/>
      <c r="NP542" s="128"/>
      <c r="NQ542" s="128"/>
      <c r="NR542" s="128"/>
      <c r="NS542" s="128"/>
      <c r="NT542" s="128"/>
      <c r="NU542" s="128"/>
      <c r="NV542" s="128"/>
      <c r="NW542" s="128"/>
      <c r="NX542" s="128"/>
      <c r="NY542" s="128"/>
      <c r="NZ542" s="128"/>
      <c r="OA542" s="128"/>
      <c r="OB542" s="128"/>
      <c r="OC542" s="128"/>
      <c r="OD542" s="128"/>
      <c r="OE542" s="128"/>
      <c r="OF542" s="128"/>
      <c r="OG542" s="128"/>
      <c r="OH542" s="128"/>
      <c r="OI542" s="128"/>
      <c r="OJ542" s="128"/>
      <c r="OK542" s="128"/>
      <c r="OL542" s="128"/>
      <c r="OM542" s="128"/>
      <c r="ON542" s="128"/>
      <c r="OO542" s="128"/>
      <c r="OP542" s="128"/>
      <c r="OQ542" s="128"/>
      <c r="OR542" s="128"/>
      <c r="OS542" s="128"/>
      <c r="OT542" s="128"/>
      <c r="OU542" s="128"/>
      <c r="OV542" s="128"/>
      <c r="OW542" s="128"/>
      <c r="OX542" s="128"/>
      <c r="OY542" s="128"/>
      <c r="OZ542" s="128"/>
      <c r="PA542" s="128"/>
      <c r="PB542" s="128"/>
      <c r="PC542" s="128"/>
      <c r="PD542" s="128"/>
      <c r="PE542" s="128"/>
      <c r="PF542" s="128"/>
      <c r="PG542" s="128"/>
      <c r="PH542" s="128"/>
      <c r="PI542" s="128"/>
      <c r="PJ542" s="128"/>
      <c r="PK542" s="128"/>
      <c r="PL542" s="128"/>
      <c r="PM542" s="128"/>
      <c r="PN542" s="128"/>
      <c r="PO542" s="128"/>
      <c r="PP542" s="128"/>
      <c r="PQ542" s="128"/>
      <c r="PR542" s="128"/>
      <c r="PS542" s="128"/>
      <c r="PT542" s="128"/>
      <c r="PU542" s="128"/>
      <c r="PV542" s="128"/>
      <c r="PW542" s="128"/>
      <c r="PX542" s="128"/>
      <c r="PY542" s="128"/>
      <c r="PZ542" s="128"/>
      <c r="QA542" s="128"/>
      <c r="QB542" s="128"/>
      <c r="QC542" s="128"/>
      <c r="QD542" s="128"/>
      <c r="QE542" s="128"/>
      <c r="QF542" s="128"/>
      <c r="QG542" s="128"/>
      <c r="QH542" s="128"/>
      <c r="QI542" s="128"/>
      <c r="QJ542" s="128"/>
      <c r="QK542" s="128"/>
      <c r="QL542" s="128"/>
      <c r="QM542" s="128"/>
      <c r="QN542" s="128"/>
      <c r="QO542" s="128"/>
      <c r="QP542" s="128"/>
      <c r="QQ542" s="128"/>
      <c r="QR542" s="128"/>
      <c r="QS542" s="128"/>
      <c r="QT542" s="128"/>
      <c r="QU542" s="128"/>
      <c r="QV542" s="128"/>
      <c r="QW542" s="128"/>
      <c r="QX542" s="128"/>
      <c r="QY542" s="128"/>
      <c r="QZ542" s="128"/>
      <c r="RA542" s="128"/>
      <c r="RB542" s="128"/>
      <c r="RC542" s="128"/>
      <c r="RD542" s="128"/>
      <c r="RE542" s="128"/>
      <c r="RF542" s="128"/>
      <c r="RG542" s="128"/>
      <c r="RH542" s="128"/>
      <c r="RI542" s="128"/>
      <c r="RJ542" s="128"/>
      <c r="RK542" s="128"/>
      <c r="RL542" s="128"/>
      <c r="RM542" s="128"/>
      <c r="RN542" s="128"/>
      <c r="RO542" s="128"/>
      <c r="RP542" s="128"/>
      <c r="RQ542" s="128"/>
      <c r="RR542" s="128"/>
      <c r="RS542" s="128"/>
      <c r="RT542" s="128"/>
      <c r="RU542" s="128"/>
      <c r="RV542" s="128"/>
      <c r="RW542" s="128"/>
      <c r="RX542" s="128"/>
      <c r="RY542" s="128"/>
      <c r="RZ542" s="128"/>
      <c r="SA542" s="128"/>
      <c r="SB542" s="128"/>
      <c r="SC542" s="128"/>
      <c r="SD542" s="128"/>
      <c r="SE542" s="128"/>
      <c r="SF542" s="128"/>
      <c r="SG542" s="128"/>
      <c r="SH542" s="128"/>
      <c r="SI542" s="128"/>
      <c r="SJ542" s="128"/>
      <c r="SK542" s="128"/>
      <c r="SL542" s="128"/>
      <c r="SM542" s="128"/>
      <c r="SN542" s="128"/>
      <c r="SO542" s="128"/>
      <c r="SP542" s="128"/>
      <c r="SQ542" s="128"/>
      <c r="SR542" s="128"/>
      <c r="SS542" s="128"/>
      <c r="ST542" s="128"/>
      <c r="SU542" s="128"/>
      <c r="SV542" s="128"/>
      <c r="SW542" s="128"/>
      <c r="SX542" s="128"/>
      <c r="SY542" s="128"/>
      <c r="SZ542" s="128"/>
      <c r="TA542" s="128"/>
      <c r="TB542" s="128"/>
      <c r="TC542" s="128"/>
      <c r="TD542" s="128"/>
      <c r="TE542" s="128"/>
      <c r="TF542" s="128"/>
      <c r="TG542" s="128"/>
      <c r="TH542" s="128"/>
      <c r="TI542" s="128"/>
      <c r="TJ542" s="128"/>
      <c r="TK542" s="128"/>
      <c r="TL542" s="128"/>
      <c r="TM542" s="128"/>
      <c r="TN542" s="128"/>
      <c r="TO542" s="128"/>
      <c r="TP542" s="128"/>
      <c r="TQ542" s="128"/>
      <c r="TR542" s="128"/>
      <c r="TS542" s="128"/>
      <c r="TT542" s="128"/>
      <c r="TU542" s="128"/>
      <c r="TV542" s="128"/>
      <c r="TW542" s="128"/>
      <c r="TX542" s="128"/>
      <c r="TY542" s="128"/>
      <c r="TZ542" s="128"/>
      <c r="UA542" s="128"/>
      <c r="UB542" s="128"/>
      <c r="UC542" s="128"/>
      <c r="UD542" s="128"/>
      <c r="UE542" s="128"/>
      <c r="UF542" s="128"/>
      <c r="UG542" s="128"/>
      <c r="UH542" s="128"/>
      <c r="UI542" s="128"/>
      <c r="UJ542" s="128"/>
      <c r="UK542" s="128"/>
      <c r="UL542" s="128"/>
      <c r="UM542" s="128"/>
      <c r="UN542" s="128"/>
      <c r="UO542" s="128"/>
      <c r="UP542" s="128"/>
      <c r="UQ542" s="128"/>
      <c r="UR542" s="128"/>
      <c r="US542" s="128"/>
      <c r="UT542" s="128"/>
      <c r="UU542" s="128"/>
      <c r="UV542" s="128"/>
      <c r="UW542" s="128"/>
      <c r="UX542" s="128"/>
      <c r="UY542" s="128"/>
      <c r="UZ542" s="128"/>
      <c r="VA542" s="128"/>
      <c r="VB542" s="128"/>
      <c r="VC542" s="128"/>
      <c r="VD542" s="128"/>
      <c r="VE542" s="128"/>
      <c r="VF542" s="128"/>
      <c r="VG542" s="128"/>
      <c r="VH542" s="128"/>
      <c r="VI542" s="128"/>
      <c r="VJ542" s="128"/>
      <c r="VK542" s="128"/>
      <c r="VL542" s="128"/>
      <c r="VM542" s="128"/>
      <c r="VN542" s="128"/>
      <c r="VO542" s="128"/>
      <c r="VP542" s="128"/>
      <c r="VQ542" s="128"/>
      <c r="VR542" s="128"/>
      <c r="VS542" s="128"/>
      <c r="VT542" s="128"/>
      <c r="VU542" s="128"/>
      <c r="VV542" s="128"/>
      <c r="VW542" s="128"/>
      <c r="VX542" s="128"/>
      <c r="VY542" s="128"/>
      <c r="VZ542" s="128"/>
      <c r="WA542" s="128"/>
      <c r="WB542" s="128"/>
      <c r="WC542" s="128"/>
      <c r="WD542" s="128"/>
      <c r="WE542" s="128"/>
      <c r="WF542" s="128"/>
      <c r="WG542" s="128"/>
      <c r="WH542" s="128"/>
      <c r="WI542" s="128"/>
      <c r="WJ542" s="128"/>
      <c r="WK542" s="128"/>
      <c r="WL542" s="128"/>
      <c r="WM542" s="128"/>
      <c r="WN542" s="128"/>
      <c r="WO542" s="128"/>
      <c r="WP542" s="128"/>
      <c r="WQ542" s="128"/>
      <c r="WR542" s="128"/>
      <c r="WS542" s="128"/>
      <c r="WT542" s="128"/>
      <c r="WU542" s="128"/>
      <c r="WV542" s="128"/>
      <c r="WW542" s="128"/>
      <c r="WX542" s="128"/>
      <c r="WY542" s="128"/>
      <c r="WZ542" s="128"/>
      <c r="XA542" s="128"/>
      <c r="XB542" s="128"/>
      <c r="XC542" s="128"/>
      <c r="XD542" s="128"/>
      <c r="XE542" s="128"/>
      <c r="XF542" s="128"/>
      <c r="XG542" s="128"/>
      <c r="XH542" s="128"/>
      <c r="XI542" s="128"/>
      <c r="XJ542" s="128"/>
      <c r="XK542" s="128"/>
      <c r="XL542" s="128"/>
      <c r="XM542" s="128"/>
      <c r="XN542" s="128"/>
      <c r="XO542" s="128"/>
      <c r="XP542" s="128"/>
      <c r="XQ542" s="128"/>
      <c r="XR542" s="128"/>
      <c r="XS542" s="128"/>
      <c r="XT542" s="128"/>
      <c r="XU542" s="128"/>
      <c r="XV542" s="128"/>
      <c r="XW542" s="128"/>
      <c r="XX542" s="128"/>
      <c r="XY542" s="128"/>
      <c r="XZ542" s="128"/>
      <c r="YA542" s="128"/>
      <c r="YB542" s="128"/>
      <c r="YC542" s="128"/>
      <c r="YD542" s="128"/>
      <c r="YE542" s="128"/>
      <c r="YF542" s="128"/>
      <c r="YG542" s="128"/>
      <c r="YH542" s="128"/>
      <c r="YI542" s="128"/>
      <c r="YJ542" s="128"/>
      <c r="YK542" s="128"/>
      <c r="YL542" s="128"/>
      <c r="YM542" s="128"/>
      <c r="YN542" s="128"/>
      <c r="YO542" s="128"/>
      <c r="YP542" s="128"/>
      <c r="YQ542" s="128"/>
      <c r="YR542" s="128"/>
      <c r="YS542" s="128"/>
      <c r="YT542" s="128"/>
      <c r="YU542" s="128"/>
      <c r="YV542" s="128"/>
      <c r="YW542" s="128"/>
      <c r="YX542" s="128"/>
      <c r="YY542" s="128"/>
      <c r="YZ542" s="128"/>
      <c r="ZA542" s="128"/>
      <c r="ZB542" s="128"/>
      <c r="ZC542" s="128"/>
      <c r="ZD542" s="128"/>
      <c r="ZE542" s="128"/>
      <c r="ZF542" s="128"/>
      <c r="ZG542" s="128"/>
      <c r="ZH542" s="128"/>
      <c r="ZI542" s="128"/>
      <c r="ZJ542" s="128"/>
      <c r="ZK542" s="128"/>
      <c r="ZL542" s="128"/>
      <c r="ZM542" s="128"/>
      <c r="ZN542" s="128"/>
      <c r="ZO542" s="128"/>
      <c r="ZP542" s="128"/>
      <c r="ZQ542" s="128"/>
      <c r="ZR542" s="128"/>
      <c r="ZS542" s="128"/>
      <c r="ZT542" s="128"/>
      <c r="ZU542" s="128"/>
      <c r="ZV542" s="128"/>
      <c r="ZW542" s="128"/>
      <c r="ZX542" s="128"/>
      <c r="ZY542" s="128"/>
      <c r="ZZ542" s="128"/>
      <c r="AAA542" s="128"/>
      <c r="AAB542" s="128"/>
      <c r="AAC542" s="128"/>
      <c r="AAD542" s="128"/>
      <c r="AAE542" s="128"/>
      <c r="AAF542" s="128"/>
      <c r="AAG542" s="128"/>
      <c r="AAH542" s="128"/>
      <c r="AAI542" s="128"/>
      <c r="AAJ542" s="128"/>
      <c r="AAK542" s="128"/>
      <c r="AAL542" s="128"/>
      <c r="AAM542" s="128"/>
      <c r="AAN542" s="128"/>
      <c r="AAO542" s="128"/>
      <c r="AAP542" s="128"/>
      <c r="AAQ542" s="128"/>
      <c r="AAR542" s="128"/>
      <c r="AAS542" s="128"/>
      <c r="AAT542" s="128"/>
      <c r="AAU542" s="128"/>
      <c r="AAV542" s="128"/>
      <c r="AAW542" s="128"/>
      <c r="AAX542" s="128"/>
      <c r="AAY542" s="128"/>
      <c r="AAZ542" s="128"/>
      <c r="ABA542" s="128"/>
      <c r="ABB542" s="128"/>
      <c r="ABC542" s="128"/>
      <c r="ABD542" s="128"/>
      <c r="ABE542" s="128"/>
      <c r="ABF542" s="128"/>
      <c r="ABG542" s="128"/>
      <c r="ABH542" s="128"/>
      <c r="ABI542" s="128"/>
      <c r="ABJ542" s="128"/>
      <c r="ABK542" s="128"/>
      <c r="ABL542" s="128"/>
      <c r="ABM542" s="128"/>
      <c r="ABN542" s="128"/>
      <c r="ABO542" s="128"/>
      <c r="ABP542" s="128"/>
      <c r="ABQ542" s="128"/>
      <c r="ABR542" s="128"/>
      <c r="ABS542" s="128"/>
      <c r="ABT542" s="128"/>
      <c r="ABU542" s="128"/>
      <c r="ABV542" s="128"/>
      <c r="ABW542" s="128"/>
      <c r="ABX542" s="128"/>
      <c r="ABY542" s="128"/>
      <c r="ABZ542" s="128"/>
      <c r="ACA542" s="128"/>
      <c r="ACB542" s="128"/>
      <c r="ACC542" s="128"/>
      <c r="ACD542" s="128"/>
      <c r="ACE542" s="128"/>
      <c r="ACF542" s="128"/>
      <c r="ACG542" s="128"/>
      <c r="ACH542" s="128"/>
      <c r="ACI542" s="128"/>
      <c r="ACJ542" s="128"/>
      <c r="ACK542" s="128"/>
      <c r="ACL542" s="128"/>
      <c r="ACM542" s="128"/>
      <c r="ACN542" s="128"/>
      <c r="ACO542" s="128"/>
      <c r="ACP542" s="128"/>
      <c r="ACQ542" s="128"/>
      <c r="ACR542" s="128"/>
      <c r="ACS542" s="128"/>
      <c r="ACT542" s="128"/>
      <c r="ACU542" s="128"/>
      <c r="ACV542" s="128"/>
      <c r="ACW542" s="128"/>
      <c r="ACX542" s="128"/>
      <c r="ACY542" s="128"/>
      <c r="ACZ542" s="128"/>
      <c r="ADA542" s="128"/>
      <c r="ADB542" s="128"/>
      <c r="ADC542" s="128"/>
      <c r="ADD542" s="128"/>
      <c r="ADE542" s="128"/>
      <c r="ADF542" s="128"/>
      <c r="ADG542" s="128"/>
      <c r="ADH542" s="128"/>
      <c r="ADI542" s="128"/>
      <c r="ADJ542" s="128"/>
      <c r="ADK542" s="128"/>
      <c r="ADL542" s="128"/>
      <c r="ADM542" s="128"/>
      <c r="ADN542" s="128"/>
      <c r="ADO542" s="128"/>
      <c r="ADP542" s="128"/>
      <c r="ADQ542" s="128"/>
      <c r="ADR542" s="128"/>
      <c r="ADS542" s="128"/>
      <c r="ADT542" s="128"/>
      <c r="ADU542" s="128"/>
      <c r="ADV542" s="128"/>
      <c r="ADW542" s="128"/>
      <c r="ADX542" s="128"/>
      <c r="ADY542" s="128"/>
      <c r="ADZ542" s="128"/>
      <c r="AEA542" s="128"/>
      <c r="AEB542" s="128"/>
      <c r="AEC542" s="128"/>
      <c r="AED542" s="128"/>
      <c r="AEE542" s="128"/>
      <c r="AEF542" s="128"/>
      <c r="AEG542" s="128"/>
      <c r="AEH542" s="128"/>
      <c r="AEI542" s="128"/>
      <c r="AEJ542" s="128"/>
      <c r="AEK542" s="128"/>
      <c r="AEL542" s="128"/>
      <c r="AEM542" s="128"/>
      <c r="AEN542" s="128"/>
      <c r="AEO542" s="128"/>
      <c r="AEP542" s="128"/>
      <c r="AEQ542" s="128"/>
      <c r="AER542" s="128"/>
      <c r="AES542" s="128"/>
      <c r="AET542" s="128"/>
      <c r="AEU542" s="128"/>
      <c r="AEV542" s="128"/>
      <c r="AEW542" s="128"/>
      <c r="AEX542" s="128"/>
      <c r="AEY542" s="128"/>
      <c r="AEZ542" s="128"/>
      <c r="AFA542" s="128"/>
      <c r="AFB542" s="128"/>
      <c r="AFC542" s="128"/>
      <c r="AFD542" s="128"/>
      <c r="AFE542" s="128"/>
      <c r="AFF542" s="128"/>
      <c r="AFG542" s="128"/>
      <c r="AFH542" s="128"/>
      <c r="AFI542" s="128"/>
      <c r="AFJ542" s="128"/>
      <c r="AFK542" s="128"/>
      <c r="AFL542" s="128"/>
      <c r="AFM542" s="128"/>
      <c r="AFN542" s="128"/>
      <c r="AFO542" s="128"/>
      <c r="AFP542" s="128"/>
      <c r="AFQ542" s="128"/>
      <c r="AFR542" s="128"/>
      <c r="AFS542" s="128"/>
      <c r="AFT542" s="128"/>
      <c r="AFU542" s="128"/>
      <c r="AFV542" s="128"/>
      <c r="AFW542" s="128"/>
      <c r="AFX542" s="128"/>
      <c r="AFY542" s="128"/>
      <c r="AFZ542" s="128"/>
      <c r="AGA542" s="128"/>
      <c r="AGB542" s="128"/>
      <c r="AGC542" s="128"/>
      <c r="AGD542" s="128"/>
      <c r="AGE542" s="128"/>
      <c r="AGF542" s="128"/>
      <c r="AGG542" s="128"/>
      <c r="AGH542" s="128"/>
      <c r="AGI542" s="128"/>
      <c r="AGJ542" s="128"/>
      <c r="AGK542" s="128"/>
      <c r="AGL542" s="128"/>
      <c r="AGM542" s="128"/>
      <c r="AGN542" s="128"/>
      <c r="AGO542" s="128"/>
      <c r="AGP542" s="128"/>
      <c r="AGQ542" s="128"/>
      <c r="AGR542" s="128"/>
      <c r="AGS542" s="128"/>
      <c r="AGT542" s="128"/>
      <c r="AGU542" s="128"/>
      <c r="AGV542" s="128"/>
      <c r="AGW542" s="128"/>
      <c r="AGX542" s="128"/>
      <c r="AGY542" s="128"/>
      <c r="AGZ542" s="128"/>
      <c r="AHA542" s="128"/>
      <c r="AHB542" s="128"/>
      <c r="AHC542" s="128"/>
      <c r="AHD542" s="128"/>
      <c r="AHE542" s="128"/>
      <c r="AHF542" s="128"/>
      <c r="AHG542" s="128"/>
      <c r="AHH542" s="128"/>
      <c r="AHI542" s="128"/>
      <c r="AHJ542" s="128"/>
      <c r="AHK542" s="128"/>
      <c r="AHL542" s="128"/>
      <c r="AHM542" s="128"/>
      <c r="AHN542" s="128"/>
      <c r="AHO542" s="128"/>
      <c r="AHP542" s="128"/>
      <c r="AHQ542" s="128"/>
      <c r="AHR542" s="128"/>
      <c r="AHS542" s="128"/>
      <c r="AHT542" s="128"/>
      <c r="AHU542" s="128"/>
      <c r="AHV542" s="128"/>
      <c r="AHW542" s="128"/>
      <c r="AHX542" s="128"/>
      <c r="AHY542" s="128"/>
      <c r="AHZ542" s="128"/>
      <c r="AIA542" s="128"/>
      <c r="AIB542" s="128"/>
      <c r="AIC542" s="128"/>
      <c r="AID542" s="128"/>
      <c r="AIE542" s="128"/>
      <c r="AIF542" s="128"/>
      <c r="AIG542" s="128"/>
      <c r="AIH542" s="128"/>
      <c r="AII542" s="128"/>
      <c r="AIJ542" s="128"/>
      <c r="AIK542" s="128"/>
      <c r="AIL542" s="128"/>
      <c r="AIM542" s="128"/>
      <c r="AIN542" s="128"/>
      <c r="AIO542" s="128"/>
      <c r="AIP542" s="128"/>
      <c r="AIQ542" s="128"/>
      <c r="AIR542" s="128"/>
      <c r="AIS542" s="128"/>
      <c r="AIT542" s="128"/>
      <c r="AIU542" s="128"/>
      <c r="AIV542" s="128"/>
      <c r="AIW542" s="128"/>
      <c r="AIX542" s="128"/>
      <c r="AIY542" s="128"/>
      <c r="AIZ542" s="128"/>
      <c r="AJA542" s="128"/>
      <c r="AJB542" s="128"/>
      <c r="AJC542" s="128"/>
      <c r="AJD542" s="128"/>
      <c r="AJE542" s="128"/>
      <c r="AJF542" s="128"/>
      <c r="AJG542" s="128"/>
      <c r="AJH542" s="128"/>
      <c r="AJI542" s="128"/>
      <c r="AJJ542" s="128"/>
      <c r="AJK542" s="128"/>
      <c r="AJL542" s="128"/>
      <c r="AJM542" s="128"/>
      <c r="AJN542" s="128"/>
      <c r="AJO542" s="128"/>
      <c r="AJP542" s="128"/>
      <c r="AJQ542" s="128"/>
      <c r="AJR542" s="128"/>
      <c r="AJS542" s="128"/>
      <c r="AJT542" s="128"/>
      <c r="AJU542" s="128"/>
      <c r="AJV542" s="128"/>
      <c r="AJW542" s="128"/>
      <c r="AJX542" s="128"/>
      <c r="AJY542" s="128"/>
      <c r="AJZ542" s="128"/>
      <c r="AKA542" s="128"/>
      <c r="AKB542" s="128"/>
      <c r="AKC542" s="128"/>
      <c r="AKD542" s="128"/>
      <c r="AKE542" s="128"/>
      <c r="AKF542" s="128"/>
      <c r="AKG542" s="128"/>
      <c r="AKH542" s="128"/>
      <c r="AKI542" s="128"/>
      <c r="AKJ542" s="128"/>
      <c r="AKK542" s="128"/>
      <c r="AKL542" s="128"/>
      <c r="AKM542" s="128"/>
      <c r="AKN542" s="128"/>
      <c r="AKO542" s="128"/>
      <c r="AKP542" s="128"/>
      <c r="AKQ542" s="128"/>
      <c r="AKR542" s="128"/>
      <c r="AKS542" s="128"/>
      <c r="AKT542" s="128"/>
      <c r="AKU542" s="128"/>
      <c r="AKV542" s="128"/>
      <c r="AKW542" s="128"/>
      <c r="AKX542" s="128"/>
      <c r="AKY542" s="128"/>
      <c r="AKZ542" s="128"/>
      <c r="ALA542" s="128"/>
      <c r="ALB542" s="128"/>
      <c r="ALC542" s="128"/>
      <c r="ALD542" s="128"/>
      <c r="ALE542" s="128"/>
      <c r="ALF542" s="128"/>
      <c r="ALG542" s="128"/>
      <c r="ALH542" s="128"/>
      <c r="ALI542" s="128"/>
      <c r="ALJ542" s="128"/>
      <c r="ALK542" s="128"/>
      <c r="ALL542" s="128"/>
      <c r="ALM542" s="128"/>
      <c r="ALN542" s="128"/>
      <c r="ALO542" s="128"/>
      <c r="ALP542" s="128"/>
      <c r="ALQ542" s="128"/>
      <c r="ALR542" s="128"/>
      <c r="ALS542" s="128"/>
      <c r="ALT542" s="128"/>
      <c r="ALU542" s="128"/>
      <c r="ALV542" s="128"/>
      <c r="ALW542" s="128"/>
      <c r="ALX542" s="128"/>
      <c r="ALY542" s="128"/>
      <c r="ALZ542" s="128"/>
      <c r="AMA542" s="128"/>
      <c r="AMB542" s="128"/>
      <c r="AMC542" s="128"/>
      <c r="AMD542" s="128"/>
      <c r="AME542" s="128"/>
      <c r="AMF542" s="128"/>
      <c r="AMG542" s="128"/>
      <c r="AMH542" s="128"/>
    </row>
    <row r="543" spans="1:1022" ht="16.5" customHeight="1" x14ac:dyDescent="0.3">
      <c r="A543" s="239" t="s">
        <v>22</v>
      </c>
      <c r="B543" s="239" t="s">
        <v>23</v>
      </c>
      <c r="C543" s="239" t="s">
        <v>24</v>
      </c>
      <c r="D543" s="242" t="s">
        <v>25</v>
      </c>
      <c r="E543" s="242"/>
      <c r="F543" s="242"/>
      <c r="G543" s="243" t="s">
        <v>26</v>
      </c>
      <c r="H543" s="242" t="s">
        <v>27</v>
      </c>
      <c r="I543" s="242"/>
      <c r="J543" s="242"/>
      <c r="K543" s="242"/>
      <c r="L543" s="242" t="s">
        <v>28</v>
      </c>
      <c r="M543" s="242"/>
      <c r="N543" s="242"/>
      <c r="O543" s="242"/>
    </row>
    <row r="544" spans="1:1022" x14ac:dyDescent="0.3">
      <c r="A544" s="240"/>
      <c r="B544" s="241"/>
      <c r="C544" s="240"/>
      <c r="D544" s="158" t="s">
        <v>29</v>
      </c>
      <c r="E544" s="158" t="s">
        <v>30</v>
      </c>
      <c r="F544" s="158" t="s">
        <v>31</v>
      </c>
      <c r="G544" s="244"/>
      <c r="H544" s="158" t="s">
        <v>32</v>
      </c>
      <c r="I544" s="158" t="s">
        <v>33</v>
      </c>
      <c r="J544" s="158" t="s">
        <v>34</v>
      </c>
      <c r="K544" s="158" t="s">
        <v>35</v>
      </c>
      <c r="L544" s="158" t="s">
        <v>36</v>
      </c>
      <c r="M544" s="158" t="s">
        <v>37</v>
      </c>
      <c r="N544" s="158" t="s">
        <v>38</v>
      </c>
      <c r="O544" s="158" t="s">
        <v>39</v>
      </c>
    </row>
    <row r="545" spans="1:15" x14ac:dyDescent="0.3">
      <c r="A545" s="159">
        <v>1</v>
      </c>
      <c r="B545" s="159">
        <v>2</v>
      </c>
      <c r="C545" s="159">
        <v>3</v>
      </c>
      <c r="D545" s="159">
        <v>4</v>
      </c>
      <c r="E545" s="159">
        <v>5</v>
      </c>
      <c r="F545" s="159">
        <v>6</v>
      </c>
      <c r="G545" s="159">
        <v>7</v>
      </c>
      <c r="H545" s="159">
        <v>8</v>
      </c>
      <c r="I545" s="159">
        <v>9</v>
      </c>
      <c r="J545" s="159">
        <v>10</v>
      </c>
      <c r="K545" s="159">
        <v>11</v>
      </c>
      <c r="L545" s="159">
        <v>12</v>
      </c>
      <c r="M545" s="159">
        <v>13</v>
      </c>
      <c r="N545" s="159">
        <v>14</v>
      </c>
      <c r="O545" s="159">
        <v>15</v>
      </c>
    </row>
    <row r="546" spans="1:15" x14ac:dyDescent="0.3">
      <c r="A546" s="134" t="s">
        <v>0</v>
      </c>
      <c r="B546" s="134"/>
      <c r="C546" s="134"/>
      <c r="D546" s="172"/>
      <c r="E546" s="172"/>
      <c r="F546" s="172"/>
      <c r="G546" s="172"/>
      <c r="H546" s="172"/>
      <c r="I546" s="172"/>
      <c r="J546" s="172"/>
      <c r="K546" s="172"/>
      <c r="L546" s="172"/>
      <c r="M546" s="172"/>
      <c r="N546" s="172"/>
      <c r="O546" s="172"/>
    </row>
    <row r="547" spans="1:15" x14ac:dyDescent="0.3">
      <c r="A547" s="162" t="s">
        <v>293</v>
      </c>
      <c r="B547" s="167" t="s">
        <v>294</v>
      </c>
      <c r="C547" s="164">
        <v>20</v>
      </c>
      <c r="D547" s="165">
        <v>4.6399999999999997</v>
      </c>
      <c r="E547" s="180">
        <v>5.9</v>
      </c>
      <c r="F547" s="181"/>
      <c r="G547" s="180">
        <v>72.8</v>
      </c>
      <c r="H547" s="165">
        <v>0.01</v>
      </c>
      <c r="I547" s="165">
        <v>0.14000000000000001</v>
      </c>
      <c r="J547" s="180">
        <v>57.6</v>
      </c>
      <c r="K547" s="180">
        <v>0.1</v>
      </c>
      <c r="L547" s="164">
        <v>176</v>
      </c>
      <c r="M547" s="164">
        <v>100</v>
      </c>
      <c r="N547" s="164">
        <v>7</v>
      </c>
      <c r="O547" s="180">
        <v>0.2</v>
      </c>
    </row>
    <row r="548" spans="1:15" x14ac:dyDescent="0.3">
      <c r="A548" s="166" t="s">
        <v>534</v>
      </c>
      <c r="B548" s="167" t="s">
        <v>511</v>
      </c>
      <c r="C548" s="164">
        <v>70</v>
      </c>
      <c r="D548" s="165">
        <v>6.82</v>
      </c>
      <c r="E548" s="180">
        <v>4.3</v>
      </c>
      <c r="F548" s="165">
        <v>1.52</v>
      </c>
      <c r="G548" s="165">
        <v>71.84</v>
      </c>
      <c r="H548" s="165">
        <v>0.01</v>
      </c>
      <c r="I548" s="165">
        <v>0.26</v>
      </c>
      <c r="J548" s="164">
        <v>2</v>
      </c>
      <c r="K548" s="165">
        <v>1.76</v>
      </c>
      <c r="L548" s="165">
        <v>31.07</v>
      </c>
      <c r="M548" s="180">
        <v>33.5</v>
      </c>
      <c r="N548" s="165">
        <v>7.93</v>
      </c>
      <c r="O548" s="165">
        <v>0.14000000000000001</v>
      </c>
    </row>
    <row r="549" spans="1:15" ht="15" customHeight="1" x14ac:dyDescent="0.3">
      <c r="A549" s="166" t="s">
        <v>529</v>
      </c>
      <c r="B549" s="167" t="s">
        <v>820</v>
      </c>
      <c r="C549" s="164">
        <v>250</v>
      </c>
      <c r="D549" s="165">
        <v>11.67</v>
      </c>
      <c r="E549" s="165">
        <v>7.77</v>
      </c>
      <c r="F549" s="165">
        <v>41.98</v>
      </c>
      <c r="G549" s="165">
        <v>285.31</v>
      </c>
      <c r="H549" s="180">
        <v>0.3</v>
      </c>
      <c r="I549" s="165">
        <v>3.45</v>
      </c>
      <c r="J549" s="165">
        <v>39.42</v>
      </c>
      <c r="K549" s="180">
        <v>0.6</v>
      </c>
      <c r="L549" s="164">
        <v>196</v>
      </c>
      <c r="M549" s="165">
        <v>305.20999999999998</v>
      </c>
      <c r="N549" s="165">
        <v>133.79</v>
      </c>
      <c r="O549" s="165">
        <v>3.96</v>
      </c>
    </row>
    <row r="550" spans="1:15" x14ac:dyDescent="0.3">
      <c r="A550" s="162" t="s">
        <v>530</v>
      </c>
      <c r="B550" s="167" t="s">
        <v>221</v>
      </c>
      <c r="C550" s="164">
        <v>200</v>
      </c>
      <c r="D550" s="165">
        <v>0.26</v>
      </c>
      <c r="E550" s="165">
        <v>0.03</v>
      </c>
      <c r="F550" s="165">
        <v>1.88</v>
      </c>
      <c r="G550" s="180">
        <v>10.3</v>
      </c>
      <c r="H550" s="181"/>
      <c r="I550" s="180">
        <v>2.9</v>
      </c>
      <c r="J550" s="180">
        <v>0.5</v>
      </c>
      <c r="K550" s="165">
        <v>0.01</v>
      </c>
      <c r="L550" s="165">
        <v>7.75</v>
      </c>
      <c r="M550" s="165">
        <v>9.7799999999999994</v>
      </c>
      <c r="N550" s="165">
        <v>5.24</v>
      </c>
      <c r="O550" s="165">
        <v>0.86</v>
      </c>
    </row>
    <row r="551" spans="1:15" x14ac:dyDescent="0.3">
      <c r="A551" s="166"/>
      <c r="B551" s="167" t="s">
        <v>219</v>
      </c>
      <c r="C551" s="164">
        <v>50</v>
      </c>
      <c r="D551" s="180">
        <v>3.3</v>
      </c>
      <c r="E551" s="180">
        <v>0.6</v>
      </c>
      <c r="F551" s="165">
        <v>19.82</v>
      </c>
      <c r="G551" s="164">
        <v>99</v>
      </c>
      <c r="H551" s="165">
        <v>0.09</v>
      </c>
      <c r="I551" s="181"/>
      <c r="J551" s="181"/>
      <c r="K551" s="180">
        <v>0.7</v>
      </c>
      <c r="L551" s="180">
        <v>14.5</v>
      </c>
      <c r="M551" s="164">
        <v>75</v>
      </c>
      <c r="N551" s="180">
        <v>23.5</v>
      </c>
      <c r="O551" s="165">
        <v>1.95</v>
      </c>
    </row>
    <row r="552" spans="1:15" x14ac:dyDescent="0.3">
      <c r="A552" s="132" t="s">
        <v>512</v>
      </c>
      <c r="B552" s="133"/>
      <c r="C552" s="168">
        <v>590</v>
      </c>
      <c r="D552" s="165">
        <v>26.69</v>
      </c>
      <c r="E552" s="165">
        <v>18.600000000000001</v>
      </c>
      <c r="F552" s="165">
        <v>65.2</v>
      </c>
      <c r="G552" s="165">
        <v>539.25</v>
      </c>
      <c r="H552" s="165">
        <v>0.41</v>
      </c>
      <c r="I552" s="165">
        <v>6.75</v>
      </c>
      <c r="J552" s="165">
        <v>99.52</v>
      </c>
      <c r="K552" s="165">
        <v>3.17</v>
      </c>
      <c r="L552" s="165">
        <v>425.32</v>
      </c>
      <c r="M552" s="165">
        <v>523.49</v>
      </c>
      <c r="N552" s="165">
        <v>177.46</v>
      </c>
      <c r="O552" s="165">
        <v>7.11</v>
      </c>
    </row>
    <row r="553" spans="1:15" x14ac:dyDescent="0.3">
      <c r="A553" s="134" t="s">
        <v>636</v>
      </c>
      <c r="B553" s="134"/>
      <c r="C553" s="134"/>
      <c r="D553" s="172"/>
      <c r="E553" s="172"/>
      <c r="F553" s="172"/>
      <c r="G553" s="172"/>
      <c r="H553" s="172"/>
      <c r="I553" s="172"/>
      <c r="J553" s="172"/>
      <c r="K553" s="172"/>
      <c r="L553" s="172"/>
      <c r="M553" s="172"/>
      <c r="N553" s="172"/>
      <c r="O553" s="172"/>
    </row>
    <row r="554" spans="1:15" x14ac:dyDescent="0.3">
      <c r="A554" s="166" t="s">
        <v>275</v>
      </c>
      <c r="B554" s="167" t="s">
        <v>42</v>
      </c>
      <c r="C554" s="164">
        <v>150</v>
      </c>
      <c r="D554" s="180">
        <v>0.6</v>
      </c>
      <c r="E554" s="180">
        <v>0.6</v>
      </c>
      <c r="F554" s="180">
        <v>14.7</v>
      </c>
      <c r="G554" s="180">
        <v>70.5</v>
      </c>
      <c r="H554" s="165">
        <v>0.05</v>
      </c>
      <c r="I554" s="164">
        <v>15</v>
      </c>
      <c r="J554" s="180">
        <v>7.5</v>
      </c>
      <c r="K554" s="180">
        <v>0.3</v>
      </c>
      <c r="L554" s="164">
        <v>24</v>
      </c>
      <c r="M554" s="180">
        <v>16.5</v>
      </c>
      <c r="N554" s="180">
        <v>13.5</v>
      </c>
      <c r="O554" s="180">
        <v>3.3</v>
      </c>
    </row>
    <row r="555" spans="1:15" x14ac:dyDescent="0.3">
      <c r="A555" s="166"/>
      <c r="B555" s="167" t="s">
        <v>222</v>
      </c>
      <c r="C555" s="164">
        <v>30</v>
      </c>
      <c r="D555" s="165">
        <v>2.37</v>
      </c>
      <c r="E555" s="165">
        <v>6.18</v>
      </c>
      <c r="F555" s="165">
        <v>11.96</v>
      </c>
      <c r="G555" s="180">
        <v>114.4</v>
      </c>
      <c r="H555" s="165">
        <v>0.05</v>
      </c>
      <c r="I555" s="165">
        <v>1.28</v>
      </c>
      <c r="J555" s="180">
        <v>60.1</v>
      </c>
      <c r="K555" s="165">
        <v>0.99</v>
      </c>
      <c r="L555" s="180">
        <v>32.9</v>
      </c>
      <c r="M555" s="180">
        <v>56.1</v>
      </c>
      <c r="N555" s="180">
        <v>32.700000000000003</v>
      </c>
      <c r="O555" s="165">
        <v>0.82</v>
      </c>
    </row>
    <row r="556" spans="1:15" x14ac:dyDescent="0.3">
      <c r="A556" s="132" t="s">
        <v>637</v>
      </c>
      <c r="B556" s="133"/>
      <c r="C556" s="168">
        <v>180</v>
      </c>
      <c r="D556" s="165">
        <v>2.97</v>
      </c>
      <c r="E556" s="165">
        <v>6.78</v>
      </c>
      <c r="F556" s="165">
        <v>26.66</v>
      </c>
      <c r="G556" s="180">
        <v>184.9</v>
      </c>
      <c r="H556" s="180">
        <v>0.1</v>
      </c>
      <c r="I556" s="165">
        <v>16.28</v>
      </c>
      <c r="J556" s="180">
        <v>67.599999999999994</v>
      </c>
      <c r="K556" s="165">
        <v>1.29</v>
      </c>
      <c r="L556" s="180">
        <v>56.9</v>
      </c>
      <c r="M556" s="180">
        <v>72.599999999999994</v>
      </c>
      <c r="N556" s="180">
        <v>46.2</v>
      </c>
      <c r="O556" s="165">
        <v>4.12</v>
      </c>
    </row>
    <row r="557" spans="1:15" x14ac:dyDescent="0.3">
      <c r="A557" s="134" t="s">
        <v>11</v>
      </c>
      <c r="B557" s="134"/>
      <c r="C557" s="134"/>
      <c r="D557" s="172"/>
      <c r="E557" s="172"/>
      <c r="F557" s="172"/>
      <c r="G557" s="172"/>
      <c r="H557" s="172"/>
      <c r="I557" s="172"/>
      <c r="J557" s="172"/>
      <c r="K557" s="172"/>
      <c r="L557" s="172"/>
      <c r="M557" s="172"/>
      <c r="N557" s="172"/>
      <c r="O557" s="172"/>
    </row>
    <row r="558" spans="1:15" ht="15" customHeight="1" x14ac:dyDescent="0.3">
      <c r="A558" s="162" t="s">
        <v>537</v>
      </c>
      <c r="B558" s="167" t="s">
        <v>514</v>
      </c>
      <c r="C558" s="164">
        <v>100</v>
      </c>
      <c r="D558" s="165">
        <v>1.66</v>
      </c>
      <c r="E558" s="165">
        <v>5.14</v>
      </c>
      <c r="F558" s="165">
        <v>3.65</v>
      </c>
      <c r="G558" s="165">
        <v>69.17</v>
      </c>
      <c r="H558" s="165">
        <v>0.06</v>
      </c>
      <c r="I558" s="165">
        <v>46.75</v>
      </c>
      <c r="J558" s="165">
        <v>161.79</v>
      </c>
      <c r="K558" s="165">
        <v>2.72</v>
      </c>
      <c r="L558" s="165">
        <v>50.76</v>
      </c>
      <c r="M558" s="165">
        <v>39.86</v>
      </c>
      <c r="N558" s="165">
        <v>22.91</v>
      </c>
      <c r="O558" s="165">
        <v>1.03</v>
      </c>
    </row>
    <row r="559" spans="1:15" ht="38.25" customHeight="1" x14ac:dyDescent="0.3">
      <c r="A559" s="166" t="s">
        <v>481</v>
      </c>
      <c r="B559" s="167" t="s">
        <v>830</v>
      </c>
      <c r="C559" s="164">
        <v>270</v>
      </c>
      <c r="D559" s="165">
        <v>7.8</v>
      </c>
      <c r="E559" s="165">
        <v>7.15</v>
      </c>
      <c r="F559" s="165">
        <v>16.18</v>
      </c>
      <c r="G559" s="165">
        <v>161.96</v>
      </c>
      <c r="H559" s="165">
        <v>0.24</v>
      </c>
      <c r="I559" s="180">
        <v>15.19</v>
      </c>
      <c r="J559" s="165">
        <v>228.05</v>
      </c>
      <c r="K559" s="165">
        <v>2.0599999999999996</v>
      </c>
      <c r="L559" s="165">
        <v>53.82</v>
      </c>
      <c r="M559" s="180">
        <v>141.63</v>
      </c>
      <c r="N559" s="165">
        <v>40.31</v>
      </c>
      <c r="O559" s="165">
        <v>2.27</v>
      </c>
    </row>
    <row r="560" spans="1:15" x14ac:dyDescent="0.3">
      <c r="A560" s="166" t="s">
        <v>279</v>
      </c>
      <c r="B560" s="167" t="s">
        <v>831</v>
      </c>
      <c r="C560" s="164">
        <v>130</v>
      </c>
      <c r="D560" s="165">
        <v>21.74</v>
      </c>
      <c r="E560" s="165">
        <v>11.48</v>
      </c>
      <c r="F560" s="181">
        <v>2.65</v>
      </c>
      <c r="G560" s="165">
        <v>196.62</v>
      </c>
      <c r="H560" s="165">
        <v>0.11</v>
      </c>
      <c r="I560" s="181">
        <v>3.15</v>
      </c>
      <c r="J560" s="165">
        <v>316.52</v>
      </c>
      <c r="K560" s="165">
        <v>0.99</v>
      </c>
      <c r="L560" s="165">
        <v>19.649999999999999</v>
      </c>
      <c r="M560" s="165">
        <v>210.92</v>
      </c>
      <c r="N560" s="165">
        <v>30.1</v>
      </c>
      <c r="O560" s="165">
        <v>1.1099999999999999</v>
      </c>
    </row>
    <row r="561" spans="1:1022" x14ac:dyDescent="0.3">
      <c r="A561" s="166" t="s">
        <v>559</v>
      </c>
      <c r="B561" s="167" t="s">
        <v>345</v>
      </c>
      <c r="C561" s="164">
        <v>180</v>
      </c>
      <c r="D561" s="165">
        <v>6.44</v>
      </c>
      <c r="E561" s="165">
        <v>3.74</v>
      </c>
      <c r="F561" s="165">
        <v>43.17</v>
      </c>
      <c r="G561" s="165">
        <v>233.76</v>
      </c>
      <c r="H561" s="165">
        <v>0.11</v>
      </c>
      <c r="I561" s="165">
        <v>25.15</v>
      </c>
      <c r="J561" s="165">
        <v>60.22</v>
      </c>
      <c r="K561" s="165">
        <v>2.34</v>
      </c>
      <c r="L561" s="165">
        <v>36.14</v>
      </c>
      <c r="M561" s="165">
        <v>158.57</v>
      </c>
      <c r="N561" s="165">
        <v>36.26</v>
      </c>
      <c r="O561" s="165">
        <v>1.68</v>
      </c>
    </row>
    <row r="562" spans="1:1022" x14ac:dyDescent="0.3">
      <c r="A562" s="162" t="s">
        <v>544</v>
      </c>
      <c r="B562" s="167" t="s">
        <v>229</v>
      </c>
      <c r="C562" s="164">
        <v>200</v>
      </c>
      <c r="D562" s="165">
        <v>0.16</v>
      </c>
      <c r="E562" s="165">
        <v>0.04</v>
      </c>
      <c r="F562" s="165">
        <v>3.72</v>
      </c>
      <c r="G562" s="180">
        <v>16.8</v>
      </c>
      <c r="H562" s="165">
        <v>0.01</v>
      </c>
      <c r="I562" s="164">
        <v>3</v>
      </c>
      <c r="J562" s="181"/>
      <c r="K562" s="165">
        <v>0.06</v>
      </c>
      <c r="L562" s="180">
        <v>7.4</v>
      </c>
      <c r="M562" s="164">
        <v>6</v>
      </c>
      <c r="N562" s="180">
        <v>5.2</v>
      </c>
      <c r="O562" s="180">
        <v>0.1</v>
      </c>
    </row>
    <row r="563" spans="1:1022" x14ac:dyDescent="0.3">
      <c r="A563" s="169"/>
      <c r="B563" s="167" t="s">
        <v>69</v>
      </c>
      <c r="C563" s="164">
        <v>70</v>
      </c>
      <c r="D563" s="165">
        <v>3.43</v>
      </c>
      <c r="E563" s="180">
        <v>0.7</v>
      </c>
      <c r="F563" s="165">
        <v>31.36</v>
      </c>
      <c r="G563" s="164">
        <v>147</v>
      </c>
      <c r="H563" s="165">
        <v>0.06</v>
      </c>
      <c r="I563" s="181"/>
      <c r="J563" s="181"/>
      <c r="K563" s="165">
        <v>0.49</v>
      </c>
      <c r="L563" s="180">
        <v>12.6</v>
      </c>
      <c r="M563" s="180">
        <v>64.400000000000006</v>
      </c>
      <c r="N563" s="164">
        <v>14</v>
      </c>
      <c r="O563" s="165">
        <v>2.0299999999999998</v>
      </c>
    </row>
    <row r="564" spans="1:1022" x14ac:dyDescent="0.3">
      <c r="A564" s="132" t="s">
        <v>43</v>
      </c>
      <c r="B564" s="133"/>
      <c r="C564" s="168">
        <v>950</v>
      </c>
      <c r="D564" s="165">
        <v>41.23</v>
      </c>
      <c r="E564" s="165">
        <v>28.25</v>
      </c>
      <c r="F564" s="165">
        <v>100.73</v>
      </c>
      <c r="G564" s="165">
        <v>825.31</v>
      </c>
      <c r="H564" s="165">
        <v>0.59</v>
      </c>
      <c r="I564" s="165">
        <v>93.24</v>
      </c>
      <c r="J564" s="165">
        <v>766.58</v>
      </c>
      <c r="K564" s="165">
        <v>8.66</v>
      </c>
      <c r="L564" s="165">
        <v>180.37</v>
      </c>
      <c r="M564" s="165">
        <v>621.38</v>
      </c>
      <c r="N564" s="165">
        <v>148.78</v>
      </c>
      <c r="O564" s="165">
        <v>8.2200000000000006</v>
      </c>
    </row>
    <row r="565" spans="1:1022" x14ac:dyDescent="0.3">
      <c r="A565" s="134" t="s">
        <v>638</v>
      </c>
      <c r="B565" s="134"/>
      <c r="C565" s="134"/>
      <c r="D565" s="172"/>
      <c r="E565" s="172"/>
      <c r="F565" s="172"/>
      <c r="G565" s="172"/>
      <c r="H565" s="172"/>
      <c r="I565" s="172"/>
      <c r="J565" s="172"/>
      <c r="K565" s="172"/>
      <c r="L565" s="172"/>
      <c r="M565" s="172"/>
      <c r="N565" s="172"/>
      <c r="O565" s="172"/>
    </row>
    <row r="566" spans="1:1022" x14ac:dyDescent="0.3">
      <c r="A566" s="166" t="s">
        <v>275</v>
      </c>
      <c r="B566" s="167" t="s">
        <v>42</v>
      </c>
      <c r="C566" s="164">
        <v>150</v>
      </c>
      <c r="D566" s="180">
        <v>0.6</v>
      </c>
      <c r="E566" s="180">
        <v>0.6</v>
      </c>
      <c r="F566" s="180">
        <v>14.7</v>
      </c>
      <c r="G566" s="180">
        <v>70.5</v>
      </c>
      <c r="H566" s="165">
        <v>0.05</v>
      </c>
      <c r="I566" s="164">
        <v>15</v>
      </c>
      <c r="J566" s="180">
        <v>7.5</v>
      </c>
      <c r="K566" s="180">
        <v>0.3</v>
      </c>
      <c r="L566" s="164">
        <v>24</v>
      </c>
      <c r="M566" s="180">
        <v>16.5</v>
      </c>
      <c r="N566" s="180">
        <v>13.5</v>
      </c>
      <c r="O566" s="180">
        <v>3.3</v>
      </c>
    </row>
    <row r="567" spans="1:1022" x14ac:dyDescent="0.3">
      <c r="A567" s="170"/>
      <c r="B567" s="167" t="s">
        <v>513</v>
      </c>
      <c r="C567" s="164">
        <v>200</v>
      </c>
      <c r="D567" s="164">
        <v>6</v>
      </c>
      <c r="E567" s="164">
        <v>2</v>
      </c>
      <c r="F567" s="164">
        <v>8</v>
      </c>
      <c r="G567" s="164">
        <v>80</v>
      </c>
      <c r="H567" s="165">
        <v>0.08</v>
      </c>
      <c r="I567" s="180">
        <v>1.4</v>
      </c>
      <c r="J567" s="181"/>
      <c r="K567" s="181"/>
      <c r="L567" s="164">
        <v>240</v>
      </c>
      <c r="M567" s="164">
        <v>180</v>
      </c>
      <c r="N567" s="164">
        <v>28</v>
      </c>
      <c r="O567" s="180">
        <v>0.2</v>
      </c>
    </row>
    <row r="568" spans="1:1022" x14ac:dyDescent="0.3">
      <c r="A568" s="132" t="s">
        <v>639</v>
      </c>
      <c r="B568" s="133"/>
      <c r="C568" s="168">
        <v>350</v>
      </c>
      <c r="D568" s="165">
        <v>6.6</v>
      </c>
      <c r="E568" s="165">
        <v>2.6</v>
      </c>
      <c r="F568" s="165">
        <v>22.7</v>
      </c>
      <c r="G568" s="180">
        <v>150.5</v>
      </c>
      <c r="H568" s="165">
        <v>0.13</v>
      </c>
      <c r="I568" s="180">
        <v>16.399999999999999</v>
      </c>
      <c r="J568" s="180">
        <v>7.5</v>
      </c>
      <c r="K568" s="180">
        <v>0.3</v>
      </c>
      <c r="L568" s="164">
        <v>264</v>
      </c>
      <c r="M568" s="180">
        <v>196.5</v>
      </c>
      <c r="N568" s="180">
        <v>41.5</v>
      </c>
      <c r="O568" s="180">
        <v>3.5</v>
      </c>
    </row>
    <row r="569" spans="1:1022" x14ac:dyDescent="0.3">
      <c r="A569" s="132" t="s">
        <v>44</v>
      </c>
      <c r="B569" s="133"/>
      <c r="C569" s="171">
        <v>2070</v>
      </c>
      <c r="D569" s="165">
        <v>77.489999999999995</v>
      </c>
      <c r="E569" s="165">
        <v>56.23</v>
      </c>
      <c r="F569" s="165">
        <v>215.29</v>
      </c>
      <c r="G569" s="165">
        <v>1699.96</v>
      </c>
      <c r="H569" s="165">
        <v>1.23</v>
      </c>
      <c r="I569" s="165">
        <v>132.66999999999999</v>
      </c>
      <c r="J569" s="180">
        <v>941.2</v>
      </c>
      <c r="K569" s="165">
        <v>13.42</v>
      </c>
      <c r="L569" s="165">
        <v>926.59</v>
      </c>
      <c r="M569" s="165">
        <v>1413.97</v>
      </c>
      <c r="N569" s="165">
        <v>413.94</v>
      </c>
      <c r="O569" s="165">
        <v>22.95</v>
      </c>
    </row>
    <row r="570" spans="1:1022" x14ac:dyDescent="0.3">
      <c r="A570" s="129" t="s">
        <v>154</v>
      </c>
      <c r="B570" s="128" t="s">
        <v>792</v>
      </c>
      <c r="C570" s="157"/>
      <c r="D570" s="173"/>
      <c r="E570" s="173"/>
      <c r="F570" s="173"/>
      <c r="G570" s="173"/>
      <c r="H570" s="173"/>
      <c r="I570" s="173"/>
      <c r="J570" s="174"/>
      <c r="K570" s="174"/>
      <c r="L570" s="174"/>
      <c r="M570" s="174"/>
      <c r="N570" s="174"/>
      <c r="O570" s="174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  <c r="AV570" s="128"/>
      <c r="AW570" s="128"/>
      <c r="AX570" s="128"/>
      <c r="AY570" s="128"/>
      <c r="AZ570" s="128"/>
      <c r="BA570" s="128"/>
      <c r="BB570" s="128"/>
      <c r="BC570" s="128"/>
      <c r="BD570" s="128"/>
      <c r="BE570" s="128"/>
      <c r="BF570" s="128"/>
      <c r="BG570" s="128"/>
      <c r="BH570" s="128"/>
      <c r="BI570" s="128"/>
      <c r="BJ570" s="128"/>
      <c r="BK570" s="128"/>
      <c r="BL570" s="128"/>
      <c r="BM570" s="128"/>
      <c r="BN570" s="128"/>
      <c r="BO570" s="128"/>
      <c r="BP570" s="128"/>
      <c r="BQ570" s="128"/>
      <c r="BR570" s="128"/>
      <c r="BS570" s="128"/>
      <c r="BT570" s="128"/>
      <c r="BU570" s="128"/>
      <c r="BV570" s="128"/>
      <c r="BW570" s="128"/>
      <c r="BX570" s="128"/>
      <c r="BY570" s="128"/>
      <c r="BZ570" s="128"/>
      <c r="CA570" s="128"/>
      <c r="CB570" s="128"/>
      <c r="CC570" s="128"/>
      <c r="CD570" s="128"/>
      <c r="CE570" s="128"/>
      <c r="CF570" s="128"/>
      <c r="CG570" s="128"/>
      <c r="CH570" s="128"/>
      <c r="CI570" s="128"/>
      <c r="CJ570" s="128"/>
      <c r="CK570" s="128"/>
      <c r="CL570" s="128"/>
      <c r="CM570" s="128"/>
      <c r="CN570" s="128"/>
      <c r="CO570" s="128"/>
      <c r="CP570" s="128"/>
      <c r="CQ570" s="128"/>
      <c r="CR570" s="128"/>
      <c r="CS570" s="128"/>
      <c r="CT570" s="128"/>
      <c r="CU570" s="128"/>
      <c r="CV570" s="128"/>
      <c r="CW570" s="128"/>
      <c r="CX570" s="128"/>
      <c r="CY570" s="128"/>
      <c r="CZ570" s="128"/>
      <c r="DA570" s="128"/>
      <c r="DB570" s="128"/>
      <c r="DC570" s="128"/>
      <c r="DD570" s="128"/>
      <c r="DE570" s="128"/>
      <c r="DF570" s="128"/>
      <c r="DG570" s="128"/>
      <c r="DH570" s="128"/>
      <c r="DI570" s="128"/>
      <c r="DJ570" s="128"/>
      <c r="DK570" s="128"/>
      <c r="DL570" s="128"/>
      <c r="DM570" s="128"/>
      <c r="DN570" s="128"/>
      <c r="DO570" s="128"/>
      <c r="DP570" s="128"/>
      <c r="DQ570" s="128"/>
      <c r="DR570" s="128"/>
      <c r="DS570" s="128"/>
      <c r="DT570" s="128"/>
      <c r="DU570" s="128"/>
      <c r="DV570" s="128"/>
      <c r="DW570" s="128"/>
      <c r="DX570" s="128"/>
      <c r="DY570" s="128"/>
      <c r="DZ570" s="128"/>
      <c r="EA570" s="128"/>
      <c r="EB570" s="128"/>
      <c r="EC570" s="128"/>
      <c r="ED570" s="128"/>
      <c r="EE570" s="128"/>
      <c r="EF570" s="128"/>
      <c r="EG570" s="128"/>
      <c r="EH570" s="128"/>
      <c r="EI570" s="128"/>
      <c r="EJ570" s="128"/>
      <c r="EK570" s="128"/>
      <c r="EL570" s="128"/>
      <c r="EM570" s="128"/>
      <c r="EN570" s="128"/>
      <c r="EO570" s="128"/>
      <c r="EP570" s="128"/>
      <c r="EQ570" s="128"/>
      <c r="ER570" s="128"/>
      <c r="ES570" s="128"/>
      <c r="ET570" s="128"/>
      <c r="EU570" s="128"/>
      <c r="EV570" s="128"/>
      <c r="EW570" s="128"/>
      <c r="EX570" s="128"/>
      <c r="EY570" s="128"/>
      <c r="EZ570" s="128"/>
      <c r="FA570" s="128"/>
      <c r="FB570" s="128"/>
      <c r="FC570" s="128"/>
      <c r="FD570" s="128"/>
      <c r="FE570" s="128"/>
      <c r="FF570" s="128"/>
      <c r="FG570" s="128"/>
      <c r="FH570" s="128"/>
      <c r="FI570" s="128"/>
      <c r="FJ570" s="128"/>
      <c r="FK570" s="128"/>
      <c r="FL570" s="128"/>
      <c r="FM570" s="128"/>
      <c r="FN570" s="128"/>
      <c r="FO570" s="128"/>
      <c r="FP570" s="128"/>
      <c r="FQ570" s="128"/>
      <c r="FR570" s="128"/>
      <c r="FS570" s="128"/>
      <c r="FT570" s="128"/>
      <c r="FU570" s="128"/>
      <c r="FV570" s="128"/>
      <c r="FW570" s="128"/>
      <c r="FX570" s="128"/>
      <c r="FY570" s="128"/>
      <c r="FZ570" s="128"/>
      <c r="GA570" s="128"/>
      <c r="GB570" s="128"/>
      <c r="GC570" s="128"/>
      <c r="GD570" s="128"/>
      <c r="GE570" s="128"/>
      <c r="GF570" s="128"/>
      <c r="GG570" s="128"/>
      <c r="GH570" s="128"/>
      <c r="GI570" s="128"/>
      <c r="GJ570" s="128"/>
      <c r="GK570" s="128"/>
      <c r="GL570" s="128"/>
      <c r="GM570" s="128"/>
      <c r="GN570" s="128"/>
      <c r="GO570" s="128"/>
      <c r="GP570" s="128"/>
      <c r="GQ570" s="128"/>
      <c r="GR570" s="128"/>
      <c r="GS570" s="128"/>
      <c r="GT570" s="128"/>
      <c r="GU570" s="128"/>
      <c r="GV570" s="128"/>
      <c r="GW570" s="128"/>
      <c r="GX570" s="128"/>
      <c r="GY570" s="128"/>
      <c r="GZ570" s="128"/>
      <c r="HA570" s="128"/>
      <c r="HB570" s="128"/>
      <c r="HC570" s="128"/>
      <c r="HD570" s="128"/>
      <c r="HE570" s="128"/>
      <c r="HF570" s="128"/>
      <c r="HG570" s="128"/>
      <c r="HH570" s="128"/>
      <c r="HI570" s="128"/>
      <c r="HJ570" s="128"/>
      <c r="HK570" s="128"/>
      <c r="HL570" s="128"/>
      <c r="HM570" s="128"/>
      <c r="HN570" s="128"/>
      <c r="HO570" s="128"/>
      <c r="HP570" s="128"/>
      <c r="HQ570" s="128"/>
      <c r="HR570" s="128"/>
      <c r="HS570" s="128"/>
      <c r="HT570" s="128"/>
      <c r="HU570" s="128"/>
      <c r="HV570" s="128"/>
      <c r="HW570" s="128"/>
      <c r="HX570" s="128"/>
      <c r="HY570" s="128"/>
      <c r="HZ570" s="128"/>
      <c r="IA570" s="128"/>
      <c r="IB570" s="128"/>
      <c r="IC570" s="128"/>
      <c r="ID570" s="128"/>
      <c r="IE570" s="128"/>
      <c r="IF570" s="128"/>
      <c r="IG570" s="128"/>
      <c r="IH570" s="128"/>
      <c r="II570" s="128"/>
      <c r="IJ570" s="128"/>
      <c r="IK570" s="128"/>
      <c r="IL570" s="128"/>
      <c r="IM570" s="128"/>
      <c r="IN570" s="128"/>
      <c r="IO570" s="128"/>
      <c r="IP570" s="128"/>
      <c r="IQ570" s="128"/>
      <c r="IR570" s="128"/>
      <c r="IS570" s="128"/>
      <c r="IT570" s="128"/>
      <c r="IU570" s="128"/>
      <c r="IV570" s="128"/>
      <c r="IW570" s="128"/>
      <c r="IX570" s="128"/>
      <c r="IY570" s="128"/>
      <c r="IZ570" s="128"/>
      <c r="JA570" s="128"/>
      <c r="JB570" s="128"/>
      <c r="JC570" s="128"/>
      <c r="JD570" s="128"/>
      <c r="JE570" s="128"/>
      <c r="JF570" s="128"/>
      <c r="JG570" s="128"/>
      <c r="JH570" s="128"/>
      <c r="JI570" s="128"/>
      <c r="JJ570" s="128"/>
      <c r="JK570" s="128"/>
      <c r="JL570" s="128"/>
      <c r="JM570" s="128"/>
      <c r="JN570" s="128"/>
      <c r="JO570" s="128"/>
      <c r="JP570" s="128"/>
      <c r="JQ570" s="128"/>
      <c r="JR570" s="128"/>
      <c r="JS570" s="128"/>
      <c r="JT570" s="128"/>
      <c r="JU570" s="128"/>
      <c r="JV570" s="128"/>
      <c r="JW570" s="128"/>
      <c r="JX570" s="128"/>
      <c r="JY570" s="128"/>
      <c r="JZ570" s="128"/>
      <c r="KA570" s="128"/>
      <c r="KB570" s="128"/>
      <c r="KC570" s="128"/>
      <c r="KD570" s="128"/>
      <c r="KE570" s="128"/>
      <c r="KF570" s="128"/>
      <c r="KG570" s="128"/>
      <c r="KH570" s="128"/>
      <c r="KI570" s="128"/>
      <c r="KJ570" s="128"/>
      <c r="KK570" s="128"/>
      <c r="KL570" s="128"/>
      <c r="KM570" s="128"/>
      <c r="KN570" s="128"/>
      <c r="KO570" s="128"/>
      <c r="KP570" s="128"/>
      <c r="KQ570" s="128"/>
      <c r="KR570" s="128"/>
      <c r="KS570" s="128"/>
      <c r="KT570" s="128"/>
      <c r="KU570" s="128"/>
      <c r="KV570" s="128"/>
      <c r="KW570" s="128"/>
      <c r="KX570" s="128"/>
      <c r="KY570" s="128"/>
      <c r="KZ570" s="128"/>
      <c r="LA570" s="128"/>
      <c r="LB570" s="128"/>
      <c r="LC570" s="128"/>
      <c r="LD570" s="128"/>
      <c r="LE570" s="128"/>
      <c r="LF570" s="128"/>
      <c r="LG570" s="128"/>
      <c r="LH570" s="128"/>
      <c r="LI570" s="128"/>
      <c r="LJ570" s="128"/>
      <c r="LK570" s="128"/>
      <c r="LL570" s="128"/>
      <c r="LM570" s="128"/>
      <c r="LN570" s="128"/>
      <c r="LO570" s="128"/>
      <c r="LP570" s="128"/>
      <c r="LQ570" s="128"/>
      <c r="LR570" s="128"/>
      <c r="LS570" s="128"/>
      <c r="LT570" s="128"/>
      <c r="LU570" s="128"/>
      <c r="LV570" s="128"/>
      <c r="LW570" s="128"/>
      <c r="LX570" s="128"/>
      <c r="LY570" s="128"/>
      <c r="LZ570" s="128"/>
      <c r="MA570" s="128"/>
      <c r="MB570" s="128"/>
      <c r="MC570" s="128"/>
      <c r="MD570" s="128"/>
      <c r="ME570" s="128"/>
      <c r="MF570" s="128"/>
      <c r="MG570" s="128"/>
      <c r="MH570" s="128"/>
      <c r="MI570" s="128"/>
      <c r="MJ570" s="128"/>
      <c r="MK570" s="128"/>
      <c r="ML570" s="128"/>
      <c r="MM570" s="128"/>
      <c r="MN570" s="128"/>
      <c r="MO570" s="128"/>
      <c r="MP570" s="128"/>
      <c r="MQ570" s="128"/>
      <c r="MR570" s="128"/>
      <c r="MS570" s="128"/>
      <c r="MT570" s="128"/>
      <c r="MU570" s="128"/>
      <c r="MV570" s="128"/>
      <c r="MW570" s="128"/>
      <c r="MX570" s="128"/>
      <c r="MY570" s="128"/>
      <c r="MZ570" s="128"/>
      <c r="NA570" s="128"/>
      <c r="NB570" s="128"/>
      <c r="NC570" s="128"/>
      <c r="ND570" s="128"/>
      <c r="NE570" s="128"/>
      <c r="NF570" s="128"/>
      <c r="NG570" s="128"/>
      <c r="NH570" s="128"/>
      <c r="NI570" s="128"/>
      <c r="NJ570" s="128"/>
      <c r="NK570" s="128"/>
      <c r="NL570" s="128"/>
      <c r="NM570" s="128"/>
      <c r="NN570" s="128"/>
      <c r="NO570" s="128"/>
      <c r="NP570" s="128"/>
      <c r="NQ570" s="128"/>
      <c r="NR570" s="128"/>
      <c r="NS570" s="128"/>
      <c r="NT570" s="128"/>
      <c r="NU570" s="128"/>
      <c r="NV570" s="128"/>
      <c r="NW570" s="128"/>
      <c r="NX570" s="128"/>
      <c r="NY570" s="128"/>
      <c r="NZ570" s="128"/>
      <c r="OA570" s="128"/>
      <c r="OB570" s="128"/>
      <c r="OC570" s="128"/>
      <c r="OD570" s="128"/>
      <c r="OE570" s="128"/>
      <c r="OF570" s="128"/>
      <c r="OG570" s="128"/>
      <c r="OH570" s="128"/>
      <c r="OI570" s="128"/>
      <c r="OJ570" s="128"/>
      <c r="OK570" s="128"/>
      <c r="OL570" s="128"/>
      <c r="OM570" s="128"/>
      <c r="ON570" s="128"/>
      <c r="OO570" s="128"/>
      <c r="OP570" s="128"/>
      <c r="OQ570" s="128"/>
      <c r="OR570" s="128"/>
      <c r="OS570" s="128"/>
      <c r="OT570" s="128"/>
      <c r="OU570" s="128"/>
      <c r="OV570" s="128"/>
      <c r="OW570" s="128"/>
      <c r="OX570" s="128"/>
      <c r="OY570" s="128"/>
      <c r="OZ570" s="128"/>
      <c r="PA570" s="128"/>
      <c r="PB570" s="128"/>
      <c r="PC570" s="128"/>
      <c r="PD570" s="128"/>
      <c r="PE570" s="128"/>
      <c r="PF570" s="128"/>
      <c r="PG570" s="128"/>
      <c r="PH570" s="128"/>
      <c r="PI570" s="128"/>
      <c r="PJ570" s="128"/>
      <c r="PK570" s="128"/>
      <c r="PL570" s="128"/>
      <c r="PM570" s="128"/>
      <c r="PN570" s="128"/>
      <c r="PO570" s="128"/>
      <c r="PP570" s="128"/>
      <c r="PQ570" s="128"/>
      <c r="PR570" s="128"/>
      <c r="PS570" s="128"/>
      <c r="PT570" s="128"/>
      <c r="PU570" s="128"/>
      <c r="PV570" s="128"/>
      <c r="PW570" s="128"/>
      <c r="PX570" s="128"/>
      <c r="PY570" s="128"/>
      <c r="PZ570" s="128"/>
      <c r="QA570" s="128"/>
      <c r="QB570" s="128"/>
      <c r="QC570" s="128"/>
      <c r="QD570" s="128"/>
      <c r="QE570" s="128"/>
      <c r="QF570" s="128"/>
      <c r="QG570" s="128"/>
      <c r="QH570" s="128"/>
      <c r="QI570" s="128"/>
      <c r="QJ570" s="128"/>
      <c r="QK570" s="128"/>
      <c r="QL570" s="128"/>
      <c r="QM570" s="128"/>
      <c r="QN570" s="128"/>
      <c r="QO570" s="128"/>
      <c r="QP570" s="128"/>
      <c r="QQ570" s="128"/>
      <c r="QR570" s="128"/>
      <c r="QS570" s="128"/>
      <c r="QT570" s="128"/>
      <c r="QU570" s="128"/>
      <c r="QV570" s="128"/>
      <c r="QW570" s="128"/>
      <c r="QX570" s="128"/>
      <c r="QY570" s="128"/>
      <c r="QZ570" s="128"/>
      <c r="RA570" s="128"/>
      <c r="RB570" s="128"/>
      <c r="RC570" s="128"/>
      <c r="RD570" s="128"/>
      <c r="RE570" s="128"/>
      <c r="RF570" s="128"/>
      <c r="RG570" s="128"/>
      <c r="RH570" s="128"/>
      <c r="RI570" s="128"/>
      <c r="RJ570" s="128"/>
      <c r="RK570" s="128"/>
      <c r="RL570" s="128"/>
      <c r="RM570" s="128"/>
      <c r="RN570" s="128"/>
      <c r="RO570" s="128"/>
      <c r="RP570" s="128"/>
      <c r="RQ570" s="128"/>
      <c r="RR570" s="128"/>
      <c r="RS570" s="128"/>
      <c r="RT570" s="128"/>
      <c r="RU570" s="128"/>
      <c r="RV570" s="128"/>
      <c r="RW570" s="128"/>
      <c r="RX570" s="128"/>
      <c r="RY570" s="128"/>
      <c r="RZ570" s="128"/>
      <c r="SA570" s="128"/>
      <c r="SB570" s="128"/>
      <c r="SC570" s="128"/>
      <c r="SD570" s="128"/>
      <c r="SE570" s="128"/>
      <c r="SF570" s="128"/>
      <c r="SG570" s="128"/>
      <c r="SH570" s="128"/>
      <c r="SI570" s="128"/>
      <c r="SJ570" s="128"/>
      <c r="SK570" s="128"/>
      <c r="SL570" s="128"/>
      <c r="SM570" s="128"/>
      <c r="SN570" s="128"/>
      <c r="SO570" s="128"/>
      <c r="SP570" s="128"/>
      <c r="SQ570" s="128"/>
      <c r="SR570" s="128"/>
      <c r="SS570" s="128"/>
      <c r="ST570" s="128"/>
      <c r="SU570" s="128"/>
      <c r="SV570" s="128"/>
      <c r="SW570" s="128"/>
      <c r="SX570" s="128"/>
      <c r="SY570" s="128"/>
      <c r="SZ570" s="128"/>
      <c r="TA570" s="128"/>
      <c r="TB570" s="128"/>
      <c r="TC570" s="128"/>
      <c r="TD570" s="128"/>
      <c r="TE570" s="128"/>
      <c r="TF570" s="128"/>
      <c r="TG570" s="128"/>
      <c r="TH570" s="128"/>
      <c r="TI570" s="128"/>
      <c r="TJ570" s="128"/>
      <c r="TK570" s="128"/>
      <c r="TL570" s="128"/>
      <c r="TM570" s="128"/>
      <c r="TN570" s="128"/>
      <c r="TO570" s="128"/>
      <c r="TP570" s="128"/>
      <c r="TQ570" s="128"/>
      <c r="TR570" s="128"/>
      <c r="TS570" s="128"/>
      <c r="TT570" s="128"/>
      <c r="TU570" s="128"/>
      <c r="TV570" s="128"/>
      <c r="TW570" s="128"/>
      <c r="TX570" s="128"/>
      <c r="TY570" s="128"/>
      <c r="TZ570" s="128"/>
      <c r="UA570" s="128"/>
      <c r="UB570" s="128"/>
      <c r="UC570" s="128"/>
      <c r="UD570" s="128"/>
      <c r="UE570" s="128"/>
      <c r="UF570" s="128"/>
      <c r="UG570" s="128"/>
      <c r="UH570" s="128"/>
      <c r="UI570" s="128"/>
      <c r="UJ570" s="128"/>
      <c r="UK570" s="128"/>
      <c r="UL570" s="128"/>
      <c r="UM570" s="128"/>
      <c r="UN570" s="128"/>
      <c r="UO570" s="128"/>
      <c r="UP570" s="128"/>
      <c r="UQ570" s="128"/>
      <c r="UR570" s="128"/>
      <c r="US570" s="128"/>
      <c r="UT570" s="128"/>
      <c r="UU570" s="128"/>
      <c r="UV570" s="128"/>
      <c r="UW570" s="128"/>
      <c r="UX570" s="128"/>
      <c r="UY570" s="128"/>
      <c r="UZ570" s="128"/>
      <c r="VA570" s="128"/>
      <c r="VB570" s="128"/>
      <c r="VC570" s="128"/>
      <c r="VD570" s="128"/>
      <c r="VE570" s="128"/>
      <c r="VF570" s="128"/>
      <c r="VG570" s="128"/>
      <c r="VH570" s="128"/>
      <c r="VI570" s="128"/>
      <c r="VJ570" s="128"/>
      <c r="VK570" s="128"/>
      <c r="VL570" s="128"/>
      <c r="VM570" s="128"/>
      <c r="VN570" s="128"/>
      <c r="VO570" s="128"/>
      <c r="VP570" s="128"/>
      <c r="VQ570" s="128"/>
      <c r="VR570" s="128"/>
      <c r="VS570" s="128"/>
      <c r="VT570" s="128"/>
      <c r="VU570" s="128"/>
      <c r="VV570" s="128"/>
      <c r="VW570" s="128"/>
      <c r="VX570" s="128"/>
      <c r="VY570" s="128"/>
      <c r="VZ570" s="128"/>
      <c r="WA570" s="128"/>
      <c r="WB570" s="128"/>
      <c r="WC570" s="128"/>
      <c r="WD570" s="128"/>
      <c r="WE570" s="128"/>
      <c r="WF570" s="128"/>
      <c r="WG570" s="128"/>
      <c r="WH570" s="128"/>
      <c r="WI570" s="128"/>
      <c r="WJ570" s="128"/>
      <c r="WK570" s="128"/>
      <c r="WL570" s="128"/>
      <c r="WM570" s="128"/>
      <c r="WN570" s="128"/>
      <c r="WO570" s="128"/>
      <c r="WP570" s="128"/>
      <c r="WQ570" s="128"/>
      <c r="WR570" s="128"/>
      <c r="WS570" s="128"/>
      <c r="WT570" s="128"/>
      <c r="WU570" s="128"/>
      <c r="WV570" s="128"/>
      <c r="WW570" s="128"/>
      <c r="WX570" s="128"/>
      <c r="WY570" s="128"/>
      <c r="WZ570" s="128"/>
      <c r="XA570" s="128"/>
      <c r="XB570" s="128"/>
      <c r="XC570" s="128"/>
      <c r="XD570" s="128"/>
      <c r="XE570" s="128"/>
      <c r="XF570" s="128"/>
      <c r="XG570" s="128"/>
      <c r="XH570" s="128"/>
      <c r="XI570" s="128"/>
      <c r="XJ570" s="128"/>
      <c r="XK570" s="128"/>
      <c r="XL570" s="128"/>
      <c r="XM570" s="128"/>
      <c r="XN570" s="128"/>
      <c r="XO570" s="128"/>
      <c r="XP570" s="128"/>
      <c r="XQ570" s="128"/>
      <c r="XR570" s="128"/>
      <c r="XS570" s="128"/>
      <c r="XT570" s="128"/>
      <c r="XU570" s="128"/>
      <c r="XV570" s="128"/>
      <c r="XW570" s="128"/>
      <c r="XX570" s="128"/>
      <c r="XY570" s="128"/>
      <c r="XZ570" s="128"/>
      <c r="YA570" s="128"/>
      <c r="YB570" s="128"/>
      <c r="YC570" s="128"/>
      <c r="YD570" s="128"/>
      <c r="YE570" s="128"/>
      <c r="YF570" s="128"/>
      <c r="YG570" s="128"/>
      <c r="YH570" s="128"/>
      <c r="YI570" s="128"/>
      <c r="YJ570" s="128"/>
      <c r="YK570" s="128"/>
      <c r="YL570" s="128"/>
      <c r="YM570" s="128"/>
      <c r="YN570" s="128"/>
      <c r="YO570" s="128"/>
      <c r="YP570" s="128"/>
      <c r="YQ570" s="128"/>
      <c r="YR570" s="128"/>
      <c r="YS570" s="128"/>
      <c r="YT570" s="128"/>
      <c r="YU570" s="128"/>
      <c r="YV570" s="128"/>
      <c r="YW570" s="128"/>
      <c r="YX570" s="128"/>
      <c r="YY570" s="128"/>
      <c r="YZ570" s="128"/>
      <c r="ZA570" s="128"/>
      <c r="ZB570" s="128"/>
      <c r="ZC570" s="128"/>
      <c r="ZD570" s="128"/>
      <c r="ZE570" s="128"/>
      <c r="ZF570" s="128"/>
      <c r="ZG570" s="128"/>
      <c r="ZH570" s="128"/>
      <c r="ZI570" s="128"/>
      <c r="ZJ570" s="128"/>
      <c r="ZK570" s="128"/>
      <c r="ZL570" s="128"/>
      <c r="ZM570" s="128"/>
      <c r="ZN570" s="128"/>
      <c r="ZO570" s="128"/>
      <c r="ZP570" s="128"/>
      <c r="ZQ570" s="128"/>
      <c r="ZR570" s="128"/>
      <c r="ZS570" s="128"/>
      <c r="ZT570" s="128"/>
      <c r="ZU570" s="128"/>
      <c r="ZV570" s="128"/>
      <c r="ZW570" s="128"/>
      <c r="ZX570" s="128"/>
      <c r="ZY570" s="128"/>
      <c r="ZZ570" s="128"/>
      <c r="AAA570" s="128"/>
      <c r="AAB570" s="128"/>
      <c r="AAC570" s="128"/>
      <c r="AAD570" s="128"/>
      <c r="AAE570" s="128"/>
      <c r="AAF570" s="128"/>
      <c r="AAG570" s="128"/>
      <c r="AAH570" s="128"/>
      <c r="AAI570" s="128"/>
      <c r="AAJ570" s="128"/>
      <c r="AAK570" s="128"/>
      <c r="AAL570" s="128"/>
      <c r="AAM570" s="128"/>
      <c r="AAN570" s="128"/>
      <c r="AAO570" s="128"/>
      <c r="AAP570" s="128"/>
      <c r="AAQ570" s="128"/>
      <c r="AAR570" s="128"/>
      <c r="AAS570" s="128"/>
      <c r="AAT570" s="128"/>
      <c r="AAU570" s="128"/>
      <c r="AAV570" s="128"/>
      <c r="AAW570" s="128"/>
      <c r="AAX570" s="128"/>
      <c r="AAY570" s="128"/>
      <c r="AAZ570" s="128"/>
      <c r="ABA570" s="128"/>
      <c r="ABB570" s="128"/>
      <c r="ABC570" s="128"/>
      <c r="ABD570" s="128"/>
      <c r="ABE570" s="128"/>
      <c r="ABF570" s="128"/>
      <c r="ABG570" s="128"/>
      <c r="ABH570" s="128"/>
      <c r="ABI570" s="128"/>
      <c r="ABJ570" s="128"/>
      <c r="ABK570" s="128"/>
      <c r="ABL570" s="128"/>
      <c r="ABM570" s="128"/>
      <c r="ABN570" s="128"/>
      <c r="ABO570" s="128"/>
      <c r="ABP570" s="128"/>
      <c r="ABQ570" s="128"/>
      <c r="ABR570" s="128"/>
      <c r="ABS570" s="128"/>
      <c r="ABT570" s="128"/>
      <c r="ABU570" s="128"/>
      <c r="ABV570" s="128"/>
      <c r="ABW570" s="128"/>
      <c r="ABX570" s="128"/>
      <c r="ABY570" s="128"/>
      <c r="ABZ570" s="128"/>
      <c r="ACA570" s="128"/>
      <c r="ACB570" s="128"/>
      <c r="ACC570" s="128"/>
      <c r="ACD570" s="128"/>
      <c r="ACE570" s="128"/>
      <c r="ACF570" s="128"/>
      <c r="ACG570" s="128"/>
      <c r="ACH570" s="128"/>
      <c r="ACI570" s="128"/>
      <c r="ACJ570" s="128"/>
      <c r="ACK570" s="128"/>
      <c r="ACL570" s="128"/>
      <c r="ACM570" s="128"/>
      <c r="ACN570" s="128"/>
      <c r="ACO570" s="128"/>
      <c r="ACP570" s="128"/>
      <c r="ACQ570" s="128"/>
      <c r="ACR570" s="128"/>
      <c r="ACS570" s="128"/>
      <c r="ACT570" s="128"/>
      <c r="ACU570" s="128"/>
      <c r="ACV570" s="128"/>
      <c r="ACW570" s="128"/>
      <c r="ACX570" s="128"/>
      <c r="ACY570" s="128"/>
      <c r="ACZ570" s="128"/>
      <c r="ADA570" s="128"/>
      <c r="ADB570" s="128"/>
      <c r="ADC570" s="128"/>
      <c r="ADD570" s="128"/>
      <c r="ADE570" s="128"/>
      <c r="ADF570" s="128"/>
      <c r="ADG570" s="128"/>
      <c r="ADH570" s="128"/>
      <c r="ADI570" s="128"/>
      <c r="ADJ570" s="128"/>
      <c r="ADK570" s="128"/>
      <c r="ADL570" s="128"/>
      <c r="ADM570" s="128"/>
      <c r="ADN570" s="128"/>
      <c r="ADO570" s="128"/>
      <c r="ADP570" s="128"/>
      <c r="ADQ570" s="128"/>
      <c r="ADR570" s="128"/>
      <c r="ADS570" s="128"/>
      <c r="ADT570" s="128"/>
      <c r="ADU570" s="128"/>
      <c r="ADV570" s="128"/>
      <c r="ADW570" s="128"/>
      <c r="ADX570" s="128"/>
      <c r="ADY570" s="128"/>
      <c r="ADZ570" s="128"/>
      <c r="AEA570" s="128"/>
      <c r="AEB570" s="128"/>
      <c r="AEC570" s="128"/>
      <c r="AED570" s="128"/>
      <c r="AEE570" s="128"/>
      <c r="AEF570" s="128"/>
      <c r="AEG570" s="128"/>
      <c r="AEH570" s="128"/>
      <c r="AEI570" s="128"/>
      <c r="AEJ570" s="128"/>
      <c r="AEK570" s="128"/>
      <c r="AEL570" s="128"/>
      <c r="AEM570" s="128"/>
      <c r="AEN570" s="128"/>
      <c r="AEO570" s="128"/>
      <c r="AEP570" s="128"/>
      <c r="AEQ570" s="128"/>
      <c r="AER570" s="128"/>
      <c r="AES570" s="128"/>
      <c r="AET570" s="128"/>
      <c r="AEU570" s="128"/>
      <c r="AEV570" s="128"/>
      <c r="AEW570" s="128"/>
      <c r="AEX570" s="128"/>
      <c r="AEY570" s="128"/>
      <c r="AEZ570" s="128"/>
      <c r="AFA570" s="128"/>
      <c r="AFB570" s="128"/>
      <c r="AFC570" s="128"/>
      <c r="AFD570" s="128"/>
      <c r="AFE570" s="128"/>
      <c r="AFF570" s="128"/>
      <c r="AFG570" s="128"/>
      <c r="AFH570" s="128"/>
      <c r="AFI570" s="128"/>
      <c r="AFJ570" s="128"/>
      <c r="AFK570" s="128"/>
      <c r="AFL570" s="128"/>
      <c r="AFM570" s="128"/>
      <c r="AFN570" s="128"/>
      <c r="AFO570" s="128"/>
      <c r="AFP570" s="128"/>
      <c r="AFQ570" s="128"/>
      <c r="AFR570" s="128"/>
      <c r="AFS570" s="128"/>
      <c r="AFT570" s="128"/>
      <c r="AFU570" s="128"/>
      <c r="AFV570" s="128"/>
      <c r="AFW570" s="128"/>
      <c r="AFX570" s="128"/>
      <c r="AFY570" s="128"/>
      <c r="AFZ570" s="128"/>
      <c r="AGA570" s="128"/>
      <c r="AGB570" s="128"/>
      <c r="AGC570" s="128"/>
      <c r="AGD570" s="128"/>
      <c r="AGE570" s="128"/>
      <c r="AGF570" s="128"/>
      <c r="AGG570" s="128"/>
      <c r="AGH570" s="128"/>
      <c r="AGI570" s="128"/>
      <c r="AGJ570" s="128"/>
      <c r="AGK570" s="128"/>
      <c r="AGL570" s="128"/>
      <c r="AGM570" s="128"/>
      <c r="AGN570" s="128"/>
      <c r="AGO570" s="128"/>
      <c r="AGP570" s="128"/>
      <c r="AGQ570" s="128"/>
      <c r="AGR570" s="128"/>
      <c r="AGS570" s="128"/>
      <c r="AGT570" s="128"/>
      <c r="AGU570" s="128"/>
      <c r="AGV570" s="128"/>
      <c r="AGW570" s="128"/>
      <c r="AGX570" s="128"/>
      <c r="AGY570" s="128"/>
      <c r="AGZ570" s="128"/>
      <c r="AHA570" s="128"/>
      <c r="AHB570" s="128"/>
      <c r="AHC570" s="128"/>
      <c r="AHD570" s="128"/>
      <c r="AHE570" s="128"/>
      <c r="AHF570" s="128"/>
      <c r="AHG570" s="128"/>
      <c r="AHH570" s="128"/>
      <c r="AHI570" s="128"/>
      <c r="AHJ570" s="128"/>
      <c r="AHK570" s="128"/>
      <c r="AHL570" s="128"/>
      <c r="AHM570" s="128"/>
      <c r="AHN570" s="128"/>
      <c r="AHO570" s="128"/>
      <c r="AHP570" s="128"/>
      <c r="AHQ570" s="128"/>
      <c r="AHR570" s="128"/>
      <c r="AHS570" s="128"/>
      <c r="AHT570" s="128"/>
      <c r="AHU570" s="128"/>
      <c r="AHV570" s="128"/>
      <c r="AHW570" s="128"/>
      <c r="AHX570" s="128"/>
      <c r="AHY570" s="128"/>
      <c r="AHZ570" s="128"/>
      <c r="AIA570" s="128"/>
      <c r="AIB570" s="128"/>
      <c r="AIC570" s="128"/>
      <c r="AID570" s="128"/>
      <c r="AIE570" s="128"/>
      <c r="AIF570" s="128"/>
      <c r="AIG570" s="128"/>
      <c r="AIH570" s="128"/>
      <c r="AII570" s="128"/>
      <c r="AIJ570" s="128"/>
      <c r="AIK570" s="128"/>
      <c r="AIL570" s="128"/>
      <c r="AIM570" s="128"/>
      <c r="AIN570" s="128"/>
      <c r="AIO570" s="128"/>
      <c r="AIP570" s="128"/>
      <c r="AIQ570" s="128"/>
      <c r="AIR570" s="128"/>
      <c r="AIS570" s="128"/>
      <c r="AIT570" s="128"/>
      <c r="AIU570" s="128"/>
      <c r="AIV570" s="128"/>
      <c r="AIW570" s="128"/>
      <c r="AIX570" s="128"/>
      <c r="AIY570" s="128"/>
      <c r="AIZ570" s="128"/>
      <c r="AJA570" s="128"/>
      <c r="AJB570" s="128"/>
      <c r="AJC570" s="128"/>
      <c r="AJD570" s="128"/>
      <c r="AJE570" s="128"/>
      <c r="AJF570" s="128"/>
      <c r="AJG570" s="128"/>
      <c r="AJH570" s="128"/>
      <c r="AJI570" s="128"/>
      <c r="AJJ570" s="128"/>
      <c r="AJK570" s="128"/>
      <c r="AJL570" s="128"/>
      <c r="AJM570" s="128"/>
      <c r="AJN570" s="128"/>
      <c r="AJO570" s="128"/>
      <c r="AJP570" s="128"/>
      <c r="AJQ570" s="128"/>
      <c r="AJR570" s="128"/>
      <c r="AJS570" s="128"/>
      <c r="AJT570" s="128"/>
      <c r="AJU570" s="128"/>
      <c r="AJV570" s="128"/>
      <c r="AJW570" s="128"/>
      <c r="AJX570" s="128"/>
      <c r="AJY570" s="128"/>
      <c r="AJZ570" s="128"/>
      <c r="AKA570" s="128"/>
      <c r="AKB570" s="128"/>
      <c r="AKC570" s="128"/>
      <c r="AKD570" s="128"/>
      <c r="AKE570" s="128"/>
      <c r="AKF570" s="128"/>
      <c r="AKG570" s="128"/>
      <c r="AKH570" s="128"/>
      <c r="AKI570" s="128"/>
      <c r="AKJ570" s="128"/>
      <c r="AKK570" s="128"/>
      <c r="AKL570" s="128"/>
      <c r="AKM570" s="128"/>
      <c r="AKN570" s="128"/>
      <c r="AKO570" s="128"/>
      <c r="AKP570" s="128"/>
      <c r="AKQ570" s="128"/>
      <c r="AKR570" s="128"/>
      <c r="AKS570" s="128"/>
      <c r="AKT570" s="128"/>
      <c r="AKU570" s="128"/>
      <c r="AKV570" s="128"/>
      <c r="AKW570" s="128"/>
      <c r="AKX570" s="128"/>
      <c r="AKY570" s="128"/>
      <c r="AKZ570" s="128"/>
      <c r="ALA570" s="128"/>
      <c r="ALB570" s="128"/>
      <c r="ALC570" s="128"/>
      <c r="ALD570" s="128"/>
      <c r="ALE570" s="128"/>
      <c r="ALF570" s="128"/>
      <c r="ALG570" s="128"/>
      <c r="ALH570" s="128"/>
      <c r="ALI570" s="128"/>
      <c r="ALJ570" s="128"/>
      <c r="ALK570" s="128"/>
      <c r="ALL570" s="128"/>
      <c r="ALM570" s="128"/>
      <c r="ALN570" s="128"/>
      <c r="ALO570" s="128"/>
      <c r="ALP570" s="128"/>
      <c r="ALQ570" s="128"/>
      <c r="ALR570" s="128"/>
      <c r="ALS570" s="128"/>
      <c r="ALT570" s="128"/>
      <c r="ALU570" s="128"/>
      <c r="ALV570" s="128"/>
      <c r="ALW570" s="128"/>
      <c r="ALX570" s="128"/>
      <c r="ALY570" s="128"/>
      <c r="ALZ570" s="128"/>
      <c r="AMA570" s="128"/>
      <c r="AMB570" s="128"/>
      <c r="AMC570" s="128"/>
      <c r="AMD570" s="128"/>
      <c r="AME570" s="128"/>
      <c r="AMF570" s="128"/>
      <c r="AMG570" s="128"/>
      <c r="AMH570" s="128"/>
    </row>
    <row r="571" spans="1:1022" x14ac:dyDescent="0.3">
      <c r="A571" s="129" t="s">
        <v>155</v>
      </c>
      <c r="B571" s="128" t="s">
        <v>156</v>
      </c>
      <c r="C571" s="13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  <c r="AV571" s="128"/>
      <c r="AW571" s="128"/>
      <c r="AX571" s="128"/>
      <c r="AY571" s="128"/>
      <c r="AZ571" s="128"/>
      <c r="BA571" s="128"/>
      <c r="BB571" s="128"/>
      <c r="BC571" s="128"/>
      <c r="BD571" s="128"/>
      <c r="BE571" s="128"/>
      <c r="BF571" s="128"/>
      <c r="BG571" s="128"/>
      <c r="BH571" s="128"/>
      <c r="BI571" s="128"/>
      <c r="BJ571" s="128"/>
      <c r="BK571" s="128"/>
      <c r="BL571" s="128"/>
      <c r="BM571" s="128"/>
      <c r="BN571" s="128"/>
      <c r="BO571" s="128"/>
      <c r="BP571" s="128"/>
      <c r="BQ571" s="128"/>
      <c r="BR571" s="128"/>
      <c r="BS571" s="128"/>
      <c r="BT571" s="128"/>
      <c r="BU571" s="128"/>
      <c r="BV571" s="128"/>
      <c r="BW571" s="128"/>
      <c r="BX571" s="128"/>
      <c r="BY571" s="128"/>
      <c r="BZ571" s="128"/>
      <c r="CA571" s="128"/>
      <c r="CB571" s="128"/>
      <c r="CC571" s="128"/>
      <c r="CD571" s="128"/>
      <c r="CE571" s="128"/>
      <c r="CF571" s="128"/>
      <c r="CG571" s="128"/>
      <c r="CH571" s="128"/>
      <c r="CI571" s="128"/>
      <c r="CJ571" s="128"/>
      <c r="CK571" s="128"/>
      <c r="CL571" s="128"/>
      <c r="CM571" s="128"/>
      <c r="CN571" s="128"/>
      <c r="CO571" s="128"/>
      <c r="CP571" s="128"/>
      <c r="CQ571" s="128"/>
      <c r="CR571" s="128"/>
      <c r="CS571" s="128"/>
      <c r="CT571" s="128"/>
      <c r="CU571" s="128"/>
      <c r="CV571" s="128"/>
      <c r="CW571" s="128"/>
      <c r="CX571" s="128"/>
      <c r="CY571" s="128"/>
      <c r="CZ571" s="128"/>
      <c r="DA571" s="128"/>
      <c r="DB571" s="128"/>
      <c r="DC571" s="128"/>
      <c r="DD571" s="128"/>
      <c r="DE571" s="128"/>
      <c r="DF571" s="128"/>
      <c r="DG571" s="128"/>
      <c r="DH571" s="128"/>
      <c r="DI571" s="128"/>
      <c r="DJ571" s="128"/>
      <c r="DK571" s="128"/>
      <c r="DL571" s="128"/>
      <c r="DM571" s="128"/>
      <c r="DN571" s="128"/>
      <c r="DO571" s="128"/>
      <c r="DP571" s="128"/>
      <c r="DQ571" s="128"/>
      <c r="DR571" s="128"/>
      <c r="DS571" s="128"/>
      <c r="DT571" s="128"/>
      <c r="DU571" s="128"/>
      <c r="DV571" s="128"/>
      <c r="DW571" s="128"/>
      <c r="DX571" s="128"/>
      <c r="DY571" s="128"/>
      <c r="DZ571" s="128"/>
      <c r="EA571" s="128"/>
      <c r="EB571" s="128"/>
      <c r="EC571" s="128"/>
      <c r="ED571" s="128"/>
      <c r="EE571" s="128"/>
      <c r="EF571" s="128"/>
      <c r="EG571" s="128"/>
      <c r="EH571" s="128"/>
      <c r="EI571" s="128"/>
      <c r="EJ571" s="128"/>
      <c r="EK571" s="128"/>
      <c r="EL571" s="128"/>
      <c r="EM571" s="128"/>
      <c r="EN571" s="128"/>
      <c r="EO571" s="128"/>
      <c r="EP571" s="128"/>
      <c r="EQ571" s="128"/>
      <c r="ER571" s="128"/>
      <c r="ES571" s="128"/>
      <c r="ET571" s="128"/>
      <c r="EU571" s="128"/>
      <c r="EV571" s="128"/>
      <c r="EW571" s="128"/>
      <c r="EX571" s="128"/>
      <c r="EY571" s="128"/>
      <c r="EZ571" s="128"/>
      <c r="FA571" s="128"/>
      <c r="FB571" s="128"/>
      <c r="FC571" s="128"/>
      <c r="FD571" s="128"/>
      <c r="FE571" s="128"/>
      <c r="FF571" s="128"/>
      <c r="FG571" s="128"/>
      <c r="FH571" s="128"/>
      <c r="FI571" s="128"/>
      <c r="FJ571" s="128"/>
      <c r="FK571" s="128"/>
      <c r="FL571" s="128"/>
      <c r="FM571" s="128"/>
      <c r="FN571" s="128"/>
      <c r="FO571" s="128"/>
      <c r="FP571" s="128"/>
      <c r="FQ571" s="128"/>
      <c r="FR571" s="128"/>
      <c r="FS571" s="128"/>
      <c r="FT571" s="128"/>
      <c r="FU571" s="128"/>
      <c r="FV571" s="128"/>
      <c r="FW571" s="128"/>
      <c r="FX571" s="128"/>
      <c r="FY571" s="128"/>
      <c r="FZ571" s="128"/>
      <c r="GA571" s="128"/>
      <c r="GB571" s="128"/>
      <c r="GC571" s="128"/>
      <c r="GD571" s="128"/>
      <c r="GE571" s="128"/>
      <c r="GF571" s="128"/>
      <c r="GG571" s="128"/>
      <c r="GH571" s="128"/>
      <c r="GI571" s="128"/>
      <c r="GJ571" s="128"/>
      <c r="GK571" s="128"/>
      <c r="GL571" s="128"/>
      <c r="GM571" s="128"/>
      <c r="GN571" s="128"/>
      <c r="GO571" s="128"/>
      <c r="GP571" s="128"/>
      <c r="GQ571" s="128"/>
      <c r="GR571" s="128"/>
      <c r="GS571" s="128"/>
      <c r="GT571" s="128"/>
      <c r="GU571" s="128"/>
      <c r="GV571" s="128"/>
      <c r="GW571" s="128"/>
      <c r="GX571" s="128"/>
      <c r="GY571" s="128"/>
      <c r="GZ571" s="128"/>
      <c r="HA571" s="128"/>
      <c r="HB571" s="128"/>
      <c r="HC571" s="128"/>
      <c r="HD571" s="128"/>
      <c r="HE571" s="128"/>
      <c r="HF571" s="128"/>
      <c r="HG571" s="128"/>
      <c r="HH571" s="128"/>
      <c r="HI571" s="128"/>
      <c r="HJ571" s="128"/>
      <c r="HK571" s="128"/>
      <c r="HL571" s="128"/>
      <c r="HM571" s="128"/>
      <c r="HN571" s="128"/>
      <c r="HO571" s="128"/>
      <c r="HP571" s="128"/>
      <c r="HQ571" s="128"/>
      <c r="HR571" s="128"/>
      <c r="HS571" s="128"/>
      <c r="HT571" s="128"/>
      <c r="HU571" s="128"/>
      <c r="HV571" s="128"/>
      <c r="HW571" s="128"/>
      <c r="HX571" s="128"/>
      <c r="HY571" s="128"/>
      <c r="HZ571" s="128"/>
      <c r="IA571" s="128"/>
      <c r="IB571" s="128"/>
      <c r="IC571" s="128"/>
      <c r="ID571" s="128"/>
      <c r="IE571" s="128"/>
      <c r="IF571" s="128"/>
      <c r="IG571" s="128"/>
      <c r="IH571" s="128"/>
      <c r="II571" s="128"/>
      <c r="IJ571" s="128"/>
      <c r="IK571" s="128"/>
      <c r="IL571" s="128"/>
      <c r="IM571" s="128"/>
      <c r="IN571" s="128"/>
      <c r="IO571" s="128"/>
      <c r="IP571" s="128"/>
      <c r="IQ571" s="128"/>
      <c r="IR571" s="128"/>
      <c r="IS571" s="128"/>
      <c r="IT571" s="128"/>
      <c r="IU571" s="128"/>
      <c r="IV571" s="128"/>
      <c r="IW571" s="128"/>
      <c r="IX571" s="128"/>
      <c r="IY571" s="128"/>
      <c r="IZ571" s="128"/>
      <c r="JA571" s="128"/>
      <c r="JB571" s="128"/>
      <c r="JC571" s="128"/>
      <c r="JD571" s="128"/>
      <c r="JE571" s="128"/>
      <c r="JF571" s="128"/>
      <c r="JG571" s="128"/>
      <c r="JH571" s="128"/>
      <c r="JI571" s="128"/>
      <c r="JJ571" s="128"/>
      <c r="JK571" s="128"/>
      <c r="JL571" s="128"/>
      <c r="JM571" s="128"/>
      <c r="JN571" s="128"/>
      <c r="JO571" s="128"/>
      <c r="JP571" s="128"/>
      <c r="JQ571" s="128"/>
      <c r="JR571" s="128"/>
      <c r="JS571" s="128"/>
      <c r="JT571" s="128"/>
      <c r="JU571" s="128"/>
      <c r="JV571" s="128"/>
      <c r="JW571" s="128"/>
      <c r="JX571" s="128"/>
      <c r="JY571" s="128"/>
      <c r="JZ571" s="128"/>
      <c r="KA571" s="128"/>
      <c r="KB571" s="128"/>
      <c r="KC571" s="128"/>
      <c r="KD571" s="128"/>
      <c r="KE571" s="128"/>
      <c r="KF571" s="128"/>
      <c r="KG571" s="128"/>
      <c r="KH571" s="128"/>
      <c r="KI571" s="128"/>
      <c r="KJ571" s="128"/>
      <c r="KK571" s="128"/>
      <c r="KL571" s="128"/>
      <c r="KM571" s="128"/>
      <c r="KN571" s="128"/>
      <c r="KO571" s="128"/>
      <c r="KP571" s="128"/>
      <c r="KQ571" s="128"/>
      <c r="KR571" s="128"/>
      <c r="KS571" s="128"/>
      <c r="KT571" s="128"/>
      <c r="KU571" s="128"/>
      <c r="KV571" s="128"/>
      <c r="KW571" s="128"/>
      <c r="KX571" s="128"/>
      <c r="KY571" s="128"/>
      <c r="KZ571" s="128"/>
      <c r="LA571" s="128"/>
      <c r="LB571" s="128"/>
      <c r="LC571" s="128"/>
      <c r="LD571" s="128"/>
      <c r="LE571" s="128"/>
      <c r="LF571" s="128"/>
      <c r="LG571" s="128"/>
      <c r="LH571" s="128"/>
      <c r="LI571" s="128"/>
      <c r="LJ571" s="128"/>
      <c r="LK571" s="128"/>
      <c r="LL571" s="128"/>
      <c r="LM571" s="128"/>
      <c r="LN571" s="128"/>
      <c r="LO571" s="128"/>
      <c r="LP571" s="128"/>
      <c r="LQ571" s="128"/>
      <c r="LR571" s="128"/>
      <c r="LS571" s="128"/>
      <c r="LT571" s="128"/>
      <c r="LU571" s="128"/>
      <c r="LV571" s="128"/>
      <c r="LW571" s="128"/>
      <c r="LX571" s="128"/>
      <c r="LY571" s="128"/>
      <c r="LZ571" s="128"/>
      <c r="MA571" s="128"/>
      <c r="MB571" s="128"/>
      <c r="MC571" s="128"/>
      <c r="MD571" s="128"/>
      <c r="ME571" s="128"/>
      <c r="MF571" s="128"/>
      <c r="MG571" s="128"/>
      <c r="MH571" s="128"/>
      <c r="MI571" s="128"/>
      <c r="MJ571" s="128"/>
      <c r="MK571" s="128"/>
      <c r="ML571" s="128"/>
      <c r="MM571" s="128"/>
      <c r="MN571" s="128"/>
      <c r="MO571" s="128"/>
      <c r="MP571" s="128"/>
      <c r="MQ571" s="128"/>
      <c r="MR571" s="128"/>
      <c r="MS571" s="128"/>
      <c r="MT571" s="128"/>
      <c r="MU571" s="128"/>
      <c r="MV571" s="128"/>
      <c r="MW571" s="128"/>
      <c r="MX571" s="128"/>
      <c r="MY571" s="128"/>
      <c r="MZ571" s="128"/>
      <c r="NA571" s="128"/>
      <c r="NB571" s="128"/>
      <c r="NC571" s="128"/>
      <c r="ND571" s="128"/>
      <c r="NE571" s="128"/>
      <c r="NF571" s="128"/>
      <c r="NG571" s="128"/>
      <c r="NH571" s="128"/>
      <c r="NI571" s="128"/>
      <c r="NJ571" s="128"/>
      <c r="NK571" s="128"/>
      <c r="NL571" s="128"/>
      <c r="NM571" s="128"/>
      <c r="NN571" s="128"/>
      <c r="NO571" s="128"/>
      <c r="NP571" s="128"/>
      <c r="NQ571" s="128"/>
      <c r="NR571" s="128"/>
      <c r="NS571" s="128"/>
      <c r="NT571" s="128"/>
      <c r="NU571" s="128"/>
      <c r="NV571" s="128"/>
      <c r="NW571" s="128"/>
      <c r="NX571" s="128"/>
      <c r="NY571" s="128"/>
      <c r="NZ571" s="128"/>
      <c r="OA571" s="128"/>
      <c r="OB571" s="128"/>
      <c r="OC571" s="128"/>
      <c r="OD571" s="128"/>
      <c r="OE571" s="128"/>
      <c r="OF571" s="128"/>
      <c r="OG571" s="128"/>
      <c r="OH571" s="128"/>
      <c r="OI571" s="128"/>
      <c r="OJ571" s="128"/>
      <c r="OK571" s="128"/>
      <c r="OL571" s="128"/>
      <c r="OM571" s="128"/>
      <c r="ON571" s="128"/>
      <c r="OO571" s="128"/>
      <c r="OP571" s="128"/>
      <c r="OQ571" s="128"/>
      <c r="OR571" s="128"/>
      <c r="OS571" s="128"/>
      <c r="OT571" s="128"/>
      <c r="OU571" s="128"/>
      <c r="OV571" s="128"/>
      <c r="OW571" s="128"/>
      <c r="OX571" s="128"/>
      <c r="OY571" s="128"/>
      <c r="OZ571" s="128"/>
      <c r="PA571" s="128"/>
      <c r="PB571" s="128"/>
      <c r="PC571" s="128"/>
      <c r="PD571" s="128"/>
      <c r="PE571" s="128"/>
      <c r="PF571" s="128"/>
      <c r="PG571" s="128"/>
      <c r="PH571" s="128"/>
      <c r="PI571" s="128"/>
      <c r="PJ571" s="128"/>
      <c r="PK571" s="128"/>
      <c r="PL571" s="128"/>
      <c r="PM571" s="128"/>
      <c r="PN571" s="128"/>
      <c r="PO571" s="128"/>
      <c r="PP571" s="128"/>
      <c r="PQ571" s="128"/>
      <c r="PR571" s="128"/>
      <c r="PS571" s="128"/>
      <c r="PT571" s="128"/>
      <c r="PU571" s="128"/>
      <c r="PV571" s="128"/>
      <c r="PW571" s="128"/>
      <c r="PX571" s="128"/>
      <c r="PY571" s="128"/>
      <c r="PZ571" s="128"/>
      <c r="QA571" s="128"/>
      <c r="QB571" s="128"/>
      <c r="QC571" s="128"/>
      <c r="QD571" s="128"/>
      <c r="QE571" s="128"/>
      <c r="QF571" s="128"/>
      <c r="QG571" s="128"/>
      <c r="QH571" s="128"/>
      <c r="QI571" s="128"/>
      <c r="QJ571" s="128"/>
      <c r="QK571" s="128"/>
      <c r="QL571" s="128"/>
      <c r="QM571" s="128"/>
      <c r="QN571" s="128"/>
      <c r="QO571" s="128"/>
      <c r="QP571" s="128"/>
      <c r="QQ571" s="128"/>
      <c r="QR571" s="128"/>
      <c r="QS571" s="128"/>
      <c r="QT571" s="128"/>
      <c r="QU571" s="128"/>
      <c r="QV571" s="128"/>
      <c r="QW571" s="128"/>
      <c r="QX571" s="128"/>
      <c r="QY571" s="128"/>
      <c r="QZ571" s="128"/>
      <c r="RA571" s="128"/>
      <c r="RB571" s="128"/>
      <c r="RC571" s="128"/>
      <c r="RD571" s="128"/>
      <c r="RE571" s="128"/>
      <c r="RF571" s="128"/>
      <c r="RG571" s="128"/>
      <c r="RH571" s="128"/>
      <c r="RI571" s="128"/>
      <c r="RJ571" s="128"/>
      <c r="RK571" s="128"/>
      <c r="RL571" s="128"/>
      <c r="RM571" s="128"/>
      <c r="RN571" s="128"/>
      <c r="RO571" s="128"/>
      <c r="RP571" s="128"/>
      <c r="RQ571" s="128"/>
      <c r="RR571" s="128"/>
      <c r="RS571" s="128"/>
      <c r="RT571" s="128"/>
      <c r="RU571" s="128"/>
      <c r="RV571" s="128"/>
      <c r="RW571" s="128"/>
      <c r="RX571" s="128"/>
      <c r="RY571" s="128"/>
      <c r="RZ571" s="128"/>
      <c r="SA571" s="128"/>
      <c r="SB571" s="128"/>
      <c r="SC571" s="128"/>
      <c r="SD571" s="128"/>
      <c r="SE571" s="128"/>
      <c r="SF571" s="128"/>
      <c r="SG571" s="128"/>
      <c r="SH571" s="128"/>
      <c r="SI571" s="128"/>
      <c r="SJ571" s="128"/>
      <c r="SK571" s="128"/>
      <c r="SL571" s="128"/>
      <c r="SM571" s="128"/>
      <c r="SN571" s="128"/>
      <c r="SO571" s="128"/>
      <c r="SP571" s="128"/>
      <c r="SQ571" s="128"/>
      <c r="SR571" s="128"/>
      <c r="SS571" s="128"/>
      <c r="ST571" s="128"/>
      <c r="SU571" s="128"/>
      <c r="SV571" s="128"/>
      <c r="SW571" s="128"/>
      <c r="SX571" s="128"/>
      <c r="SY571" s="128"/>
      <c r="SZ571" s="128"/>
      <c r="TA571" s="128"/>
      <c r="TB571" s="128"/>
      <c r="TC571" s="128"/>
      <c r="TD571" s="128"/>
      <c r="TE571" s="128"/>
      <c r="TF571" s="128"/>
      <c r="TG571" s="128"/>
      <c r="TH571" s="128"/>
      <c r="TI571" s="128"/>
      <c r="TJ571" s="128"/>
      <c r="TK571" s="128"/>
      <c r="TL571" s="128"/>
      <c r="TM571" s="128"/>
      <c r="TN571" s="128"/>
      <c r="TO571" s="128"/>
      <c r="TP571" s="128"/>
      <c r="TQ571" s="128"/>
      <c r="TR571" s="128"/>
      <c r="TS571" s="128"/>
      <c r="TT571" s="128"/>
      <c r="TU571" s="128"/>
      <c r="TV571" s="128"/>
      <c r="TW571" s="128"/>
      <c r="TX571" s="128"/>
      <c r="TY571" s="128"/>
      <c r="TZ571" s="128"/>
      <c r="UA571" s="128"/>
      <c r="UB571" s="128"/>
      <c r="UC571" s="128"/>
      <c r="UD571" s="128"/>
      <c r="UE571" s="128"/>
      <c r="UF571" s="128"/>
      <c r="UG571" s="128"/>
      <c r="UH571" s="128"/>
      <c r="UI571" s="128"/>
      <c r="UJ571" s="128"/>
      <c r="UK571" s="128"/>
      <c r="UL571" s="128"/>
      <c r="UM571" s="128"/>
      <c r="UN571" s="128"/>
      <c r="UO571" s="128"/>
      <c r="UP571" s="128"/>
      <c r="UQ571" s="128"/>
      <c r="UR571" s="128"/>
      <c r="US571" s="128"/>
      <c r="UT571" s="128"/>
      <c r="UU571" s="128"/>
      <c r="UV571" s="128"/>
      <c r="UW571" s="128"/>
      <c r="UX571" s="128"/>
      <c r="UY571" s="128"/>
      <c r="UZ571" s="128"/>
      <c r="VA571" s="128"/>
      <c r="VB571" s="128"/>
      <c r="VC571" s="128"/>
      <c r="VD571" s="128"/>
      <c r="VE571" s="128"/>
      <c r="VF571" s="128"/>
      <c r="VG571" s="128"/>
      <c r="VH571" s="128"/>
      <c r="VI571" s="128"/>
      <c r="VJ571" s="128"/>
      <c r="VK571" s="128"/>
      <c r="VL571" s="128"/>
      <c r="VM571" s="128"/>
      <c r="VN571" s="128"/>
      <c r="VO571" s="128"/>
      <c r="VP571" s="128"/>
      <c r="VQ571" s="128"/>
      <c r="VR571" s="128"/>
      <c r="VS571" s="128"/>
      <c r="VT571" s="128"/>
      <c r="VU571" s="128"/>
      <c r="VV571" s="128"/>
      <c r="VW571" s="128"/>
      <c r="VX571" s="128"/>
      <c r="VY571" s="128"/>
      <c r="VZ571" s="128"/>
      <c r="WA571" s="128"/>
      <c r="WB571" s="128"/>
      <c r="WC571" s="128"/>
      <c r="WD571" s="128"/>
      <c r="WE571" s="128"/>
      <c r="WF571" s="128"/>
      <c r="WG571" s="128"/>
      <c r="WH571" s="128"/>
      <c r="WI571" s="128"/>
      <c r="WJ571" s="128"/>
      <c r="WK571" s="128"/>
      <c r="WL571" s="128"/>
      <c r="WM571" s="128"/>
      <c r="WN571" s="128"/>
      <c r="WO571" s="128"/>
      <c r="WP571" s="128"/>
      <c r="WQ571" s="128"/>
      <c r="WR571" s="128"/>
      <c r="WS571" s="128"/>
      <c r="WT571" s="128"/>
      <c r="WU571" s="128"/>
      <c r="WV571" s="128"/>
      <c r="WW571" s="128"/>
      <c r="WX571" s="128"/>
      <c r="WY571" s="128"/>
      <c r="WZ571" s="128"/>
      <c r="XA571" s="128"/>
      <c r="XB571" s="128"/>
      <c r="XC571" s="128"/>
      <c r="XD571" s="128"/>
      <c r="XE571" s="128"/>
      <c r="XF571" s="128"/>
      <c r="XG571" s="128"/>
      <c r="XH571" s="128"/>
      <c r="XI571" s="128"/>
      <c r="XJ571" s="128"/>
      <c r="XK571" s="128"/>
      <c r="XL571" s="128"/>
      <c r="XM571" s="128"/>
      <c r="XN571" s="128"/>
      <c r="XO571" s="128"/>
      <c r="XP571" s="128"/>
      <c r="XQ571" s="128"/>
      <c r="XR571" s="128"/>
      <c r="XS571" s="128"/>
      <c r="XT571" s="128"/>
      <c r="XU571" s="128"/>
      <c r="XV571" s="128"/>
      <c r="XW571" s="128"/>
      <c r="XX571" s="128"/>
      <c r="XY571" s="128"/>
      <c r="XZ571" s="128"/>
      <c r="YA571" s="128"/>
      <c r="YB571" s="128"/>
      <c r="YC571" s="128"/>
      <c r="YD571" s="128"/>
      <c r="YE571" s="128"/>
      <c r="YF571" s="128"/>
      <c r="YG571" s="128"/>
      <c r="YH571" s="128"/>
      <c r="YI571" s="128"/>
      <c r="YJ571" s="128"/>
      <c r="YK571" s="128"/>
      <c r="YL571" s="128"/>
      <c r="YM571" s="128"/>
      <c r="YN571" s="128"/>
      <c r="YO571" s="128"/>
      <c r="YP571" s="128"/>
      <c r="YQ571" s="128"/>
      <c r="YR571" s="128"/>
      <c r="YS571" s="128"/>
      <c r="YT571" s="128"/>
      <c r="YU571" s="128"/>
      <c r="YV571" s="128"/>
      <c r="YW571" s="128"/>
      <c r="YX571" s="128"/>
      <c r="YY571" s="128"/>
      <c r="YZ571" s="128"/>
      <c r="ZA571" s="128"/>
      <c r="ZB571" s="128"/>
      <c r="ZC571" s="128"/>
      <c r="ZD571" s="128"/>
      <c r="ZE571" s="128"/>
      <c r="ZF571" s="128"/>
      <c r="ZG571" s="128"/>
      <c r="ZH571" s="128"/>
      <c r="ZI571" s="128"/>
      <c r="ZJ571" s="128"/>
      <c r="ZK571" s="128"/>
      <c r="ZL571" s="128"/>
      <c r="ZM571" s="128"/>
      <c r="ZN571" s="128"/>
      <c r="ZO571" s="128"/>
      <c r="ZP571" s="128"/>
      <c r="ZQ571" s="128"/>
      <c r="ZR571" s="128"/>
      <c r="ZS571" s="128"/>
      <c r="ZT571" s="128"/>
      <c r="ZU571" s="128"/>
      <c r="ZV571" s="128"/>
      <c r="ZW571" s="128"/>
      <c r="ZX571" s="128"/>
      <c r="ZY571" s="128"/>
      <c r="ZZ571" s="128"/>
      <c r="AAA571" s="128"/>
      <c r="AAB571" s="128"/>
      <c r="AAC571" s="128"/>
      <c r="AAD571" s="128"/>
      <c r="AAE571" s="128"/>
      <c r="AAF571" s="128"/>
      <c r="AAG571" s="128"/>
      <c r="AAH571" s="128"/>
      <c r="AAI571" s="128"/>
      <c r="AAJ571" s="128"/>
      <c r="AAK571" s="128"/>
      <c r="AAL571" s="128"/>
      <c r="AAM571" s="128"/>
      <c r="AAN571" s="128"/>
      <c r="AAO571" s="128"/>
      <c r="AAP571" s="128"/>
      <c r="AAQ571" s="128"/>
      <c r="AAR571" s="128"/>
      <c r="AAS571" s="128"/>
      <c r="AAT571" s="128"/>
      <c r="AAU571" s="128"/>
      <c r="AAV571" s="128"/>
      <c r="AAW571" s="128"/>
      <c r="AAX571" s="128"/>
      <c r="AAY571" s="128"/>
      <c r="AAZ571" s="128"/>
      <c r="ABA571" s="128"/>
      <c r="ABB571" s="128"/>
      <c r="ABC571" s="128"/>
      <c r="ABD571" s="128"/>
      <c r="ABE571" s="128"/>
      <c r="ABF571" s="128"/>
      <c r="ABG571" s="128"/>
      <c r="ABH571" s="128"/>
      <c r="ABI571" s="128"/>
      <c r="ABJ571" s="128"/>
      <c r="ABK571" s="128"/>
      <c r="ABL571" s="128"/>
      <c r="ABM571" s="128"/>
      <c r="ABN571" s="128"/>
      <c r="ABO571" s="128"/>
      <c r="ABP571" s="128"/>
      <c r="ABQ571" s="128"/>
      <c r="ABR571" s="128"/>
      <c r="ABS571" s="128"/>
      <c r="ABT571" s="128"/>
      <c r="ABU571" s="128"/>
      <c r="ABV571" s="128"/>
      <c r="ABW571" s="128"/>
      <c r="ABX571" s="128"/>
      <c r="ABY571" s="128"/>
      <c r="ABZ571" s="128"/>
      <c r="ACA571" s="128"/>
      <c r="ACB571" s="128"/>
      <c r="ACC571" s="128"/>
      <c r="ACD571" s="128"/>
      <c r="ACE571" s="128"/>
      <c r="ACF571" s="128"/>
      <c r="ACG571" s="128"/>
      <c r="ACH571" s="128"/>
      <c r="ACI571" s="128"/>
      <c r="ACJ571" s="128"/>
      <c r="ACK571" s="128"/>
      <c r="ACL571" s="128"/>
      <c r="ACM571" s="128"/>
      <c r="ACN571" s="128"/>
      <c r="ACO571" s="128"/>
      <c r="ACP571" s="128"/>
      <c r="ACQ571" s="128"/>
      <c r="ACR571" s="128"/>
      <c r="ACS571" s="128"/>
      <c r="ACT571" s="128"/>
      <c r="ACU571" s="128"/>
      <c r="ACV571" s="128"/>
      <c r="ACW571" s="128"/>
      <c r="ACX571" s="128"/>
      <c r="ACY571" s="128"/>
      <c r="ACZ571" s="128"/>
      <c r="ADA571" s="128"/>
      <c r="ADB571" s="128"/>
      <c r="ADC571" s="128"/>
      <c r="ADD571" s="128"/>
      <c r="ADE571" s="128"/>
      <c r="ADF571" s="128"/>
      <c r="ADG571" s="128"/>
      <c r="ADH571" s="128"/>
      <c r="ADI571" s="128"/>
      <c r="ADJ571" s="128"/>
      <c r="ADK571" s="128"/>
      <c r="ADL571" s="128"/>
      <c r="ADM571" s="128"/>
      <c r="ADN571" s="128"/>
      <c r="ADO571" s="128"/>
      <c r="ADP571" s="128"/>
      <c r="ADQ571" s="128"/>
      <c r="ADR571" s="128"/>
      <c r="ADS571" s="128"/>
      <c r="ADT571" s="128"/>
      <c r="ADU571" s="128"/>
      <c r="ADV571" s="128"/>
      <c r="ADW571" s="128"/>
      <c r="ADX571" s="128"/>
      <c r="ADY571" s="128"/>
      <c r="ADZ571" s="128"/>
      <c r="AEA571" s="128"/>
      <c r="AEB571" s="128"/>
      <c r="AEC571" s="128"/>
      <c r="AED571" s="128"/>
      <c r="AEE571" s="128"/>
      <c r="AEF571" s="128"/>
      <c r="AEG571" s="128"/>
      <c r="AEH571" s="128"/>
      <c r="AEI571" s="128"/>
      <c r="AEJ571" s="128"/>
      <c r="AEK571" s="128"/>
      <c r="AEL571" s="128"/>
      <c r="AEM571" s="128"/>
      <c r="AEN571" s="128"/>
      <c r="AEO571" s="128"/>
      <c r="AEP571" s="128"/>
      <c r="AEQ571" s="128"/>
      <c r="AER571" s="128"/>
      <c r="AES571" s="128"/>
      <c r="AET571" s="128"/>
      <c r="AEU571" s="128"/>
      <c r="AEV571" s="128"/>
      <c r="AEW571" s="128"/>
      <c r="AEX571" s="128"/>
      <c r="AEY571" s="128"/>
      <c r="AEZ571" s="128"/>
      <c r="AFA571" s="128"/>
      <c r="AFB571" s="128"/>
      <c r="AFC571" s="128"/>
      <c r="AFD571" s="128"/>
      <c r="AFE571" s="128"/>
      <c r="AFF571" s="128"/>
      <c r="AFG571" s="128"/>
      <c r="AFH571" s="128"/>
      <c r="AFI571" s="128"/>
      <c r="AFJ571" s="128"/>
      <c r="AFK571" s="128"/>
      <c r="AFL571" s="128"/>
      <c r="AFM571" s="128"/>
      <c r="AFN571" s="128"/>
      <c r="AFO571" s="128"/>
      <c r="AFP571" s="128"/>
      <c r="AFQ571" s="128"/>
      <c r="AFR571" s="128"/>
      <c r="AFS571" s="128"/>
      <c r="AFT571" s="128"/>
      <c r="AFU571" s="128"/>
      <c r="AFV571" s="128"/>
      <c r="AFW571" s="128"/>
      <c r="AFX571" s="128"/>
      <c r="AFY571" s="128"/>
      <c r="AFZ571" s="128"/>
      <c r="AGA571" s="128"/>
      <c r="AGB571" s="128"/>
      <c r="AGC571" s="128"/>
      <c r="AGD571" s="128"/>
      <c r="AGE571" s="128"/>
      <c r="AGF571" s="128"/>
      <c r="AGG571" s="128"/>
      <c r="AGH571" s="128"/>
      <c r="AGI571" s="128"/>
      <c r="AGJ571" s="128"/>
      <c r="AGK571" s="128"/>
      <c r="AGL571" s="128"/>
      <c r="AGM571" s="128"/>
      <c r="AGN571" s="128"/>
      <c r="AGO571" s="128"/>
      <c r="AGP571" s="128"/>
      <c r="AGQ571" s="128"/>
      <c r="AGR571" s="128"/>
      <c r="AGS571" s="128"/>
      <c r="AGT571" s="128"/>
      <c r="AGU571" s="128"/>
      <c r="AGV571" s="128"/>
      <c r="AGW571" s="128"/>
      <c r="AGX571" s="128"/>
      <c r="AGY571" s="128"/>
      <c r="AGZ571" s="128"/>
      <c r="AHA571" s="128"/>
      <c r="AHB571" s="128"/>
      <c r="AHC571" s="128"/>
      <c r="AHD571" s="128"/>
      <c r="AHE571" s="128"/>
      <c r="AHF571" s="128"/>
      <c r="AHG571" s="128"/>
      <c r="AHH571" s="128"/>
      <c r="AHI571" s="128"/>
      <c r="AHJ571" s="128"/>
      <c r="AHK571" s="128"/>
      <c r="AHL571" s="128"/>
      <c r="AHM571" s="128"/>
      <c r="AHN571" s="128"/>
      <c r="AHO571" s="128"/>
      <c r="AHP571" s="128"/>
      <c r="AHQ571" s="128"/>
      <c r="AHR571" s="128"/>
      <c r="AHS571" s="128"/>
      <c r="AHT571" s="128"/>
      <c r="AHU571" s="128"/>
      <c r="AHV571" s="128"/>
      <c r="AHW571" s="128"/>
      <c r="AHX571" s="128"/>
      <c r="AHY571" s="128"/>
      <c r="AHZ571" s="128"/>
      <c r="AIA571" s="128"/>
      <c r="AIB571" s="128"/>
      <c r="AIC571" s="128"/>
      <c r="AID571" s="128"/>
      <c r="AIE571" s="128"/>
      <c r="AIF571" s="128"/>
      <c r="AIG571" s="128"/>
      <c r="AIH571" s="128"/>
      <c r="AII571" s="128"/>
      <c r="AIJ571" s="128"/>
      <c r="AIK571" s="128"/>
      <c r="AIL571" s="128"/>
      <c r="AIM571" s="128"/>
      <c r="AIN571" s="128"/>
      <c r="AIO571" s="128"/>
      <c r="AIP571" s="128"/>
      <c r="AIQ571" s="128"/>
      <c r="AIR571" s="128"/>
      <c r="AIS571" s="128"/>
      <c r="AIT571" s="128"/>
      <c r="AIU571" s="128"/>
      <c r="AIV571" s="128"/>
      <c r="AIW571" s="128"/>
      <c r="AIX571" s="128"/>
      <c r="AIY571" s="128"/>
      <c r="AIZ571" s="128"/>
      <c r="AJA571" s="128"/>
      <c r="AJB571" s="128"/>
      <c r="AJC571" s="128"/>
      <c r="AJD571" s="128"/>
      <c r="AJE571" s="128"/>
      <c r="AJF571" s="128"/>
      <c r="AJG571" s="128"/>
      <c r="AJH571" s="128"/>
      <c r="AJI571" s="128"/>
      <c r="AJJ571" s="128"/>
      <c r="AJK571" s="128"/>
      <c r="AJL571" s="128"/>
      <c r="AJM571" s="128"/>
      <c r="AJN571" s="128"/>
      <c r="AJO571" s="128"/>
      <c r="AJP571" s="128"/>
      <c r="AJQ571" s="128"/>
      <c r="AJR571" s="128"/>
      <c r="AJS571" s="128"/>
      <c r="AJT571" s="128"/>
      <c r="AJU571" s="128"/>
      <c r="AJV571" s="128"/>
      <c r="AJW571" s="128"/>
      <c r="AJX571" s="128"/>
      <c r="AJY571" s="128"/>
      <c r="AJZ571" s="128"/>
      <c r="AKA571" s="128"/>
      <c r="AKB571" s="128"/>
      <c r="AKC571" s="128"/>
      <c r="AKD571" s="128"/>
      <c r="AKE571" s="128"/>
      <c r="AKF571" s="128"/>
      <c r="AKG571" s="128"/>
      <c r="AKH571" s="128"/>
      <c r="AKI571" s="128"/>
      <c r="AKJ571" s="128"/>
      <c r="AKK571" s="128"/>
      <c r="AKL571" s="128"/>
      <c r="AKM571" s="128"/>
      <c r="AKN571" s="128"/>
      <c r="AKO571" s="128"/>
      <c r="AKP571" s="128"/>
      <c r="AKQ571" s="128"/>
      <c r="AKR571" s="128"/>
      <c r="AKS571" s="128"/>
      <c r="AKT571" s="128"/>
      <c r="AKU571" s="128"/>
      <c r="AKV571" s="128"/>
      <c r="AKW571" s="128"/>
      <c r="AKX571" s="128"/>
      <c r="AKY571" s="128"/>
      <c r="AKZ571" s="128"/>
      <c r="ALA571" s="128"/>
      <c r="ALB571" s="128"/>
      <c r="ALC571" s="128"/>
      <c r="ALD571" s="128"/>
      <c r="ALE571" s="128"/>
      <c r="ALF571" s="128"/>
      <c r="ALG571" s="128"/>
      <c r="ALH571" s="128"/>
      <c r="ALI571" s="128"/>
      <c r="ALJ571" s="128"/>
      <c r="ALK571" s="128"/>
      <c r="ALL571" s="128"/>
      <c r="ALM571" s="128"/>
      <c r="ALN571" s="128"/>
      <c r="ALO571" s="128"/>
      <c r="ALP571" s="128"/>
      <c r="ALQ571" s="128"/>
      <c r="ALR571" s="128"/>
      <c r="ALS571" s="128"/>
      <c r="ALT571" s="128"/>
      <c r="ALU571" s="128"/>
      <c r="ALV571" s="128"/>
      <c r="ALW571" s="128"/>
      <c r="ALX571" s="128"/>
      <c r="ALY571" s="128"/>
      <c r="ALZ571" s="128"/>
      <c r="AMA571" s="128"/>
      <c r="AMB571" s="128"/>
      <c r="AMC571" s="128"/>
      <c r="AMD571" s="128"/>
      <c r="AME571" s="128"/>
      <c r="AMF571" s="128"/>
      <c r="AMG571" s="128"/>
      <c r="AMH571" s="128"/>
    </row>
    <row r="572" spans="1:1022" ht="15" customHeight="1" x14ac:dyDescent="0.3">
      <c r="A572" s="130" t="s">
        <v>19</v>
      </c>
      <c r="B572" s="157" t="s">
        <v>49</v>
      </c>
      <c r="C572" s="157"/>
      <c r="D572" s="176"/>
      <c r="E572" s="173"/>
      <c r="F572" s="177"/>
      <c r="G572" s="177"/>
      <c r="H572" s="176"/>
      <c r="I572" s="176"/>
      <c r="J572" s="178"/>
      <c r="K572" s="178"/>
      <c r="L572" s="178"/>
      <c r="M572" s="178"/>
      <c r="N572" s="178"/>
      <c r="O572" s="17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  <c r="AV572" s="128"/>
      <c r="AW572" s="128"/>
      <c r="AX572" s="128"/>
      <c r="AY572" s="128"/>
      <c r="AZ572" s="128"/>
      <c r="BA572" s="128"/>
      <c r="BB572" s="128"/>
      <c r="BC572" s="128"/>
      <c r="BD572" s="128"/>
      <c r="BE572" s="128"/>
      <c r="BF572" s="128"/>
      <c r="BG572" s="128"/>
      <c r="BH572" s="128"/>
      <c r="BI572" s="128"/>
      <c r="BJ572" s="128"/>
      <c r="BK572" s="128"/>
      <c r="BL572" s="128"/>
      <c r="BM572" s="128"/>
      <c r="BN572" s="128"/>
      <c r="BO572" s="128"/>
      <c r="BP572" s="128"/>
      <c r="BQ572" s="128"/>
      <c r="BR572" s="128"/>
      <c r="BS572" s="128"/>
      <c r="BT572" s="128"/>
      <c r="BU572" s="128"/>
      <c r="BV572" s="128"/>
      <c r="BW572" s="128"/>
      <c r="BX572" s="128"/>
      <c r="BY572" s="128"/>
      <c r="BZ572" s="128"/>
      <c r="CA572" s="128"/>
      <c r="CB572" s="128"/>
      <c r="CC572" s="128"/>
      <c r="CD572" s="128"/>
      <c r="CE572" s="128"/>
      <c r="CF572" s="128"/>
      <c r="CG572" s="128"/>
      <c r="CH572" s="128"/>
      <c r="CI572" s="128"/>
      <c r="CJ572" s="128"/>
      <c r="CK572" s="128"/>
      <c r="CL572" s="128"/>
      <c r="CM572" s="128"/>
      <c r="CN572" s="128"/>
      <c r="CO572" s="128"/>
      <c r="CP572" s="128"/>
      <c r="CQ572" s="128"/>
      <c r="CR572" s="128"/>
      <c r="CS572" s="128"/>
      <c r="CT572" s="128"/>
      <c r="CU572" s="128"/>
      <c r="CV572" s="128"/>
      <c r="CW572" s="128"/>
      <c r="CX572" s="128"/>
      <c r="CY572" s="128"/>
      <c r="CZ572" s="128"/>
      <c r="DA572" s="128"/>
      <c r="DB572" s="128"/>
      <c r="DC572" s="128"/>
      <c r="DD572" s="128"/>
      <c r="DE572" s="128"/>
      <c r="DF572" s="128"/>
      <c r="DG572" s="128"/>
      <c r="DH572" s="128"/>
      <c r="DI572" s="128"/>
      <c r="DJ572" s="128"/>
      <c r="DK572" s="128"/>
      <c r="DL572" s="128"/>
      <c r="DM572" s="128"/>
      <c r="DN572" s="128"/>
      <c r="DO572" s="128"/>
      <c r="DP572" s="128"/>
      <c r="DQ572" s="128"/>
      <c r="DR572" s="128"/>
      <c r="DS572" s="128"/>
      <c r="DT572" s="128"/>
      <c r="DU572" s="128"/>
      <c r="DV572" s="128"/>
      <c r="DW572" s="128"/>
      <c r="DX572" s="128"/>
      <c r="DY572" s="128"/>
      <c r="DZ572" s="128"/>
      <c r="EA572" s="128"/>
      <c r="EB572" s="128"/>
      <c r="EC572" s="128"/>
      <c r="ED572" s="128"/>
      <c r="EE572" s="128"/>
      <c r="EF572" s="128"/>
      <c r="EG572" s="128"/>
      <c r="EH572" s="128"/>
      <c r="EI572" s="128"/>
      <c r="EJ572" s="128"/>
      <c r="EK572" s="128"/>
      <c r="EL572" s="128"/>
      <c r="EM572" s="128"/>
      <c r="EN572" s="128"/>
      <c r="EO572" s="128"/>
      <c r="EP572" s="128"/>
      <c r="EQ572" s="128"/>
      <c r="ER572" s="128"/>
      <c r="ES572" s="128"/>
      <c r="ET572" s="128"/>
      <c r="EU572" s="128"/>
      <c r="EV572" s="128"/>
      <c r="EW572" s="128"/>
      <c r="EX572" s="128"/>
      <c r="EY572" s="128"/>
      <c r="EZ572" s="128"/>
      <c r="FA572" s="128"/>
      <c r="FB572" s="128"/>
      <c r="FC572" s="128"/>
      <c r="FD572" s="128"/>
      <c r="FE572" s="128"/>
      <c r="FF572" s="128"/>
      <c r="FG572" s="128"/>
      <c r="FH572" s="128"/>
      <c r="FI572" s="128"/>
      <c r="FJ572" s="128"/>
      <c r="FK572" s="128"/>
      <c r="FL572" s="128"/>
      <c r="FM572" s="128"/>
      <c r="FN572" s="128"/>
      <c r="FO572" s="128"/>
      <c r="FP572" s="128"/>
      <c r="FQ572" s="128"/>
      <c r="FR572" s="128"/>
      <c r="FS572" s="128"/>
      <c r="FT572" s="128"/>
      <c r="FU572" s="128"/>
      <c r="FV572" s="128"/>
      <c r="FW572" s="128"/>
      <c r="FX572" s="128"/>
      <c r="FY572" s="128"/>
      <c r="FZ572" s="128"/>
      <c r="GA572" s="128"/>
      <c r="GB572" s="128"/>
      <c r="GC572" s="128"/>
      <c r="GD572" s="128"/>
      <c r="GE572" s="128"/>
      <c r="GF572" s="128"/>
      <c r="GG572" s="128"/>
      <c r="GH572" s="128"/>
      <c r="GI572" s="128"/>
      <c r="GJ572" s="128"/>
      <c r="GK572" s="128"/>
      <c r="GL572" s="128"/>
      <c r="GM572" s="128"/>
      <c r="GN572" s="128"/>
      <c r="GO572" s="128"/>
      <c r="GP572" s="128"/>
      <c r="GQ572" s="128"/>
      <c r="GR572" s="128"/>
      <c r="GS572" s="128"/>
      <c r="GT572" s="128"/>
      <c r="GU572" s="128"/>
      <c r="GV572" s="128"/>
      <c r="GW572" s="128"/>
      <c r="GX572" s="128"/>
      <c r="GY572" s="128"/>
      <c r="GZ572" s="128"/>
      <c r="HA572" s="128"/>
      <c r="HB572" s="128"/>
      <c r="HC572" s="128"/>
      <c r="HD572" s="128"/>
      <c r="HE572" s="128"/>
      <c r="HF572" s="128"/>
      <c r="HG572" s="128"/>
      <c r="HH572" s="128"/>
      <c r="HI572" s="128"/>
      <c r="HJ572" s="128"/>
      <c r="HK572" s="128"/>
      <c r="HL572" s="128"/>
      <c r="HM572" s="128"/>
      <c r="HN572" s="128"/>
      <c r="HO572" s="128"/>
      <c r="HP572" s="128"/>
      <c r="HQ572" s="128"/>
      <c r="HR572" s="128"/>
      <c r="HS572" s="128"/>
      <c r="HT572" s="128"/>
      <c r="HU572" s="128"/>
      <c r="HV572" s="128"/>
      <c r="HW572" s="128"/>
      <c r="HX572" s="128"/>
      <c r="HY572" s="128"/>
      <c r="HZ572" s="128"/>
      <c r="IA572" s="128"/>
      <c r="IB572" s="128"/>
      <c r="IC572" s="128"/>
      <c r="ID572" s="128"/>
      <c r="IE572" s="128"/>
      <c r="IF572" s="128"/>
      <c r="IG572" s="128"/>
      <c r="IH572" s="128"/>
      <c r="II572" s="128"/>
      <c r="IJ572" s="128"/>
      <c r="IK572" s="128"/>
      <c r="IL572" s="128"/>
      <c r="IM572" s="128"/>
      <c r="IN572" s="128"/>
      <c r="IO572" s="128"/>
      <c r="IP572" s="128"/>
      <c r="IQ572" s="128"/>
      <c r="IR572" s="128"/>
      <c r="IS572" s="128"/>
      <c r="IT572" s="128"/>
      <c r="IU572" s="128"/>
      <c r="IV572" s="128"/>
      <c r="IW572" s="128"/>
      <c r="IX572" s="128"/>
      <c r="IY572" s="128"/>
      <c r="IZ572" s="128"/>
      <c r="JA572" s="128"/>
      <c r="JB572" s="128"/>
      <c r="JC572" s="128"/>
      <c r="JD572" s="128"/>
      <c r="JE572" s="128"/>
      <c r="JF572" s="128"/>
      <c r="JG572" s="128"/>
      <c r="JH572" s="128"/>
      <c r="JI572" s="128"/>
      <c r="JJ572" s="128"/>
      <c r="JK572" s="128"/>
      <c r="JL572" s="128"/>
      <c r="JM572" s="128"/>
      <c r="JN572" s="128"/>
      <c r="JO572" s="128"/>
      <c r="JP572" s="128"/>
      <c r="JQ572" s="128"/>
      <c r="JR572" s="128"/>
      <c r="JS572" s="128"/>
      <c r="JT572" s="128"/>
      <c r="JU572" s="128"/>
      <c r="JV572" s="128"/>
      <c r="JW572" s="128"/>
      <c r="JX572" s="128"/>
      <c r="JY572" s="128"/>
      <c r="JZ572" s="128"/>
      <c r="KA572" s="128"/>
      <c r="KB572" s="128"/>
      <c r="KC572" s="128"/>
      <c r="KD572" s="128"/>
      <c r="KE572" s="128"/>
      <c r="KF572" s="128"/>
      <c r="KG572" s="128"/>
      <c r="KH572" s="128"/>
      <c r="KI572" s="128"/>
      <c r="KJ572" s="128"/>
      <c r="KK572" s="128"/>
      <c r="KL572" s="128"/>
      <c r="KM572" s="128"/>
      <c r="KN572" s="128"/>
      <c r="KO572" s="128"/>
      <c r="KP572" s="128"/>
      <c r="KQ572" s="128"/>
      <c r="KR572" s="128"/>
      <c r="KS572" s="128"/>
      <c r="KT572" s="128"/>
      <c r="KU572" s="128"/>
      <c r="KV572" s="128"/>
      <c r="KW572" s="128"/>
      <c r="KX572" s="128"/>
      <c r="KY572" s="128"/>
      <c r="KZ572" s="128"/>
      <c r="LA572" s="128"/>
      <c r="LB572" s="128"/>
      <c r="LC572" s="128"/>
      <c r="LD572" s="128"/>
      <c r="LE572" s="128"/>
      <c r="LF572" s="128"/>
      <c r="LG572" s="128"/>
      <c r="LH572" s="128"/>
      <c r="LI572" s="128"/>
      <c r="LJ572" s="128"/>
      <c r="LK572" s="128"/>
      <c r="LL572" s="128"/>
      <c r="LM572" s="128"/>
      <c r="LN572" s="128"/>
      <c r="LO572" s="128"/>
      <c r="LP572" s="128"/>
      <c r="LQ572" s="128"/>
      <c r="LR572" s="128"/>
      <c r="LS572" s="128"/>
      <c r="LT572" s="128"/>
      <c r="LU572" s="128"/>
      <c r="LV572" s="128"/>
      <c r="LW572" s="128"/>
      <c r="LX572" s="128"/>
      <c r="LY572" s="128"/>
      <c r="LZ572" s="128"/>
      <c r="MA572" s="128"/>
      <c r="MB572" s="128"/>
      <c r="MC572" s="128"/>
      <c r="MD572" s="128"/>
      <c r="ME572" s="128"/>
      <c r="MF572" s="128"/>
      <c r="MG572" s="128"/>
      <c r="MH572" s="128"/>
      <c r="MI572" s="128"/>
      <c r="MJ572" s="128"/>
      <c r="MK572" s="128"/>
      <c r="ML572" s="128"/>
      <c r="MM572" s="128"/>
      <c r="MN572" s="128"/>
      <c r="MO572" s="128"/>
      <c r="MP572" s="128"/>
      <c r="MQ572" s="128"/>
      <c r="MR572" s="128"/>
      <c r="MS572" s="128"/>
      <c r="MT572" s="128"/>
      <c r="MU572" s="128"/>
      <c r="MV572" s="128"/>
      <c r="MW572" s="128"/>
      <c r="MX572" s="128"/>
      <c r="MY572" s="128"/>
      <c r="MZ572" s="128"/>
      <c r="NA572" s="128"/>
      <c r="NB572" s="128"/>
      <c r="NC572" s="128"/>
      <c r="ND572" s="128"/>
      <c r="NE572" s="128"/>
      <c r="NF572" s="128"/>
      <c r="NG572" s="128"/>
      <c r="NH572" s="128"/>
      <c r="NI572" s="128"/>
      <c r="NJ572" s="128"/>
      <c r="NK572" s="128"/>
      <c r="NL572" s="128"/>
      <c r="NM572" s="128"/>
      <c r="NN572" s="128"/>
      <c r="NO572" s="128"/>
      <c r="NP572" s="128"/>
      <c r="NQ572" s="128"/>
      <c r="NR572" s="128"/>
      <c r="NS572" s="128"/>
      <c r="NT572" s="128"/>
      <c r="NU572" s="128"/>
      <c r="NV572" s="128"/>
      <c r="NW572" s="128"/>
      <c r="NX572" s="128"/>
      <c r="NY572" s="128"/>
      <c r="NZ572" s="128"/>
      <c r="OA572" s="128"/>
      <c r="OB572" s="128"/>
      <c r="OC572" s="128"/>
      <c r="OD572" s="128"/>
      <c r="OE572" s="128"/>
      <c r="OF572" s="128"/>
      <c r="OG572" s="128"/>
      <c r="OH572" s="128"/>
      <c r="OI572" s="128"/>
      <c r="OJ572" s="128"/>
      <c r="OK572" s="128"/>
      <c r="OL572" s="128"/>
      <c r="OM572" s="128"/>
      <c r="ON572" s="128"/>
      <c r="OO572" s="128"/>
      <c r="OP572" s="128"/>
      <c r="OQ572" s="128"/>
      <c r="OR572" s="128"/>
      <c r="OS572" s="128"/>
      <c r="OT572" s="128"/>
      <c r="OU572" s="128"/>
      <c r="OV572" s="128"/>
      <c r="OW572" s="128"/>
      <c r="OX572" s="128"/>
      <c r="OY572" s="128"/>
      <c r="OZ572" s="128"/>
      <c r="PA572" s="128"/>
      <c r="PB572" s="128"/>
      <c r="PC572" s="128"/>
      <c r="PD572" s="128"/>
      <c r="PE572" s="128"/>
      <c r="PF572" s="128"/>
      <c r="PG572" s="128"/>
      <c r="PH572" s="128"/>
      <c r="PI572" s="128"/>
      <c r="PJ572" s="128"/>
      <c r="PK572" s="128"/>
      <c r="PL572" s="128"/>
      <c r="PM572" s="128"/>
      <c r="PN572" s="128"/>
      <c r="PO572" s="128"/>
      <c r="PP572" s="128"/>
      <c r="PQ572" s="128"/>
      <c r="PR572" s="128"/>
      <c r="PS572" s="128"/>
      <c r="PT572" s="128"/>
      <c r="PU572" s="128"/>
      <c r="PV572" s="128"/>
      <c r="PW572" s="128"/>
      <c r="PX572" s="128"/>
      <c r="PY572" s="128"/>
      <c r="PZ572" s="128"/>
      <c r="QA572" s="128"/>
      <c r="QB572" s="128"/>
      <c r="QC572" s="128"/>
      <c r="QD572" s="128"/>
      <c r="QE572" s="128"/>
      <c r="QF572" s="128"/>
      <c r="QG572" s="128"/>
      <c r="QH572" s="128"/>
      <c r="QI572" s="128"/>
      <c r="QJ572" s="128"/>
      <c r="QK572" s="128"/>
      <c r="QL572" s="128"/>
      <c r="QM572" s="128"/>
      <c r="QN572" s="128"/>
      <c r="QO572" s="128"/>
      <c r="QP572" s="128"/>
      <c r="QQ572" s="128"/>
      <c r="QR572" s="128"/>
      <c r="QS572" s="128"/>
      <c r="QT572" s="128"/>
      <c r="QU572" s="128"/>
      <c r="QV572" s="128"/>
      <c r="QW572" s="128"/>
      <c r="QX572" s="128"/>
      <c r="QY572" s="128"/>
      <c r="QZ572" s="128"/>
      <c r="RA572" s="128"/>
      <c r="RB572" s="128"/>
      <c r="RC572" s="128"/>
      <c r="RD572" s="128"/>
      <c r="RE572" s="128"/>
      <c r="RF572" s="128"/>
      <c r="RG572" s="128"/>
      <c r="RH572" s="128"/>
      <c r="RI572" s="128"/>
      <c r="RJ572" s="128"/>
      <c r="RK572" s="128"/>
      <c r="RL572" s="128"/>
      <c r="RM572" s="128"/>
      <c r="RN572" s="128"/>
      <c r="RO572" s="128"/>
      <c r="RP572" s="128"/>
      <c r="RQ572" s="128"/>
      <c r="RR572" s="128"/>
      <c r="RS572" s="128"/>
      <c r="RT572" s="128"/>
      <c r="RU572" s="128"/>
      <c r="RV572" s="128"/>
      <c r="RW572" s="128"/>
      <c r="RX572" s="128"/>
      <c r="RY572" s="128"/>
      <c r="RZ572" s="128"/>
      <c r="SA572" s="128"/>
      <c r="SB572" s="128"/>
      <c r="SC572" s="128"/>
      <c r="SD572" s="128"/>
      <c r="SE572" s="128"/>
      <c r="SF572" s="128"/>
      <c r="SG572" s="128"/>
      <c r="SH572" s="128"/>
      <c r="SI572" s="128"/>
      <c r="SJ572" s="128"/>
      <c r="SK572" s="128"/>
      <c r="SL572" s="128"/>
      <c r="SM572" s="128"/>
      <c r="SN572" s="128"/>
      <c r="SO572" s="128"/>
      <c r="SP572" s="128"/>
      <c r="SQ572" s="128"/>
      <c r="SR572" s="128"/>
      <c r="SS572" s="128"/>
      <c r="ST572" s="128"/>
      <c r="SU572" s="128"/>
      <c r="SV572" s="128"/>
      <c r="SW572" s="128"/>
      <c r="SX572" s="128"/>
      <c r="SY572" s="128"/>
      <c r="SZ572" s="128"/>
      <c r="TA572" s="128"/>
      <c r="TB572" s="128"/>
      <c r="TC572" s="128"/>
      <c r="TD572" s="128"/>
      <c r="TE572" s="128"/>
      <c r="TF572" s="128"/>
      <c r="TG572" s="128"/>
      <c r="TH572" s="128"/>
      <c r="TI572" s="128"/>
      <c r="TJ572" s="128"/>
      <c r="TK572" s="128"/>
      <c r="TL572" s="128"/>
      <c r="TM572" s="128"/>
      <c r="TN572" s="128"/>
      <c r="TO572" s="128"/>
      <c r="TP572" s="128"/>
      <c r="TQ572" s="128"/>
      <c r="TR572" s="128"/>
      <c r="TS572" s="128"/>
      <c r="TT572" s="128"/>
      <c r="TU572" s="128"/>
      <c r="TV572" s="128"/>
      <c r="TW572" s="128"/>
      <c r="TX572" s="128"/>
      <c r="TY572" s="128"/>
      <c r="TZ572" s="128"/>
      <c r="UA572" s="128"/>
      <c r="UB572" s="128"/>
      <c r="UC572" s="128"/>
      <c r="UD572" s="128"/>
      <c r="UE572" s="128"/>
      <c r="UF572" s="128"/>
      <c r="UG572" s="128"/>
      <c r="UH572" s="128"/>
      <c r="UI572" s="128"/>
      <c r="UJ572" s="128"/>
      <c r="UK572" s="128"/>
      <c r="UL572" s="128"/>
      <c r="UM572" s="128"/>
      <c r="UN572" s="128"/>
      <c r="UO572" s="128"/>
      <c r="UP572" s="128"/>
      <c r="UQ572" s="128"/>
      <c r="UR572" s="128"/>
      <c r="US572" s="128"/>
      <c r="UT572" s="128"/>
      <c r="UU572" s="128"/>
      <c r="UV572" s="128"/>
      <c r="UW572" s="128"/>
      <c r="UX572" s="128"/>
      <c r="UY572" s="128"/>
      <c r="UZ572" s="128"/>
      <c r="VA572" s="128"/>
      <c r="VB572" s="128"/>
      <c r="VC572" s="128"/>
      <c r="VD572" s="128"/>
      <c r="VE572" s="128"/>
      <c r="VF572" s="128"/>
      <c r="VG572" s="128"/>
      <c r="VH572" s="128"/>
      <c r="VI572" s="128"/>
      <c r="VJ572" s="128"/>
      <c r="VK572" s="128"/>
      <c r="VL572" s="128"/>
      <c r="VM572" s="128"/>
      <c r="VN572" s="128"/>
      <c r="VO572" s="128"/>
      <c r="VP572" s="128"/>
      <c r="VQ572" s="128"/>
      <c r="VR572" s="128"/>
      <c r="VS572" s="128"/>
      <c r="VT572" s="128"/>
      <c r="VU572" s="128"/>
      <c r="VV572" s="128"/>
      <c r="VW572" s="128"/>
      <c r="VX572" s="128"/>
      <c r="VY572" s="128"/>
      <c r="VZ572" s="128"/>
      <c r="WA572" s="128"/>
      <c r="WB572" s="128"/>
      <c r="WC572" s="128"/>
      <c r="WD572" s="128"/>
      <c r="WE572" s="128"/>
      <c r="WF572" s="128"/>
      <c r="WG572" s="128"/>
      <c r="WH572" s="128"/>
      <c r="WI572" s="128"/>
      <c r="WJ572" s="128"/>
      <c r="WK572" s="128"/>
      <c r="WL572" s="128"/>
      <c r="WM572" s="128"/>
      <c r="WN572" s="128"/>
      <c r="WO572" s="128"/>
      <c r="WP572" s="128"/>
      <c r="WQ572" s="128"/>
      <c r="WR572" s="128"/>
      <c r="WS572" s="128"/>
      <c r="WT572" s="128"/>
      <c r="WU572" s="128"/>
      <c r="WV572" s="128"/>
      <c r="WW572" s="128"/>
      <c r="WX572" s="128"/>
      <c r="WY572" s="128"/>
      <c r="WZ572" s="128"/>
      <c r="XA572" s="128"/>
      <c r="XB572" s="128"/>
      <c r="XC572" s="128"/>
      <c r="XD572" s="128"/>
      <c r="XE572" s="128"/>
      <c r="XF572" s="128"/>
      <c r="XG572" s="128"/>
      <c r="XH572" s="128"/>
      <c r="XI572" s="128"/>
      <c r="XJ572" s="128"/>
      <c r="XK572" s="128"/>
      <c r="XL572" s="128"/>
      <c r="XM572" s="128"/>
      <c r="XN572" s="128"/>
      <c r="XO572" s="128"/>
      <c r="XP572" s="128"/>
      <c r="XQ572" s="128"/>
      <c r="XR572" s="128"/>
      <c r="XS572" s="128"/>
      <c r="XT572" s="128"/>
      <c r="XU572" s="128"/>
      <c r="XV572" s="128"/>
      <c r="XW572" s="128"/>
      <c r="XX572" s="128"/>
      <c r="XY572" s="128"/>
      <c r="XZ572" s="128"/>
      <c r="YA572" s="128"/>
      <c r="YB572" s="128"/>
      <c r="YC572" s="128"/>
      <c r="YD572" s="128"/>
      <c r="YE572" s="128"/>
      <c r="YF572" s="128"/>
      <c r="YG572" s="128"/>
      <c r="YH572" s="128"/>
      <c r="YI572" s="128"/>
      <c r="YJ572" s="128"/>
      <c r="YK572" s="128"/>
      <c r="YL572" s="128"/>
      <c r="YM572" s="128"/>
      <c r="YN572" s="128"/>
      <c r="YO572" s="128"/>
      <c r="YP572" s="128"/>
      <c r="YQ572" s="128"/>
      <c r="YR572" s="128"/>
      <c r="YS572" s="128"/>
      <c r="YT572" s="128"/>
      <c r="YU572" s="128"/>
      <c r="YV572" s="128"/>
      <c r="YW572" s="128"/>
      <c r="YX572" s="128"/>
      <c r="YY572" s="128"/>
      <c r="YZ572" s="128"/>
      <c r="ZA572" s="128"/>
      <c r="ZB572" s="128"/>
      <c r="ZC572" s="128"/>
      <c r="ZD572" s="128"/>
      <c r="ZE572" s="128"/>
      <c r="ZF572" s="128"/>
      <c r="ZG572" s="128"/>
      <c r="ZH572" s="128"/>
      <c r="ZI572" s="128"/>
      <c r="ZJ572" s="128"/>
      <c r="ZK572" s="128"/>
      <c r="ZL572" s="128"/>
      <c r="ZM572" s="128"/>
      <c r="ZN572" s="128"/>
      <c r="ZO572" s="128"/>
      <c r="ZP572" s="128"/>
      <c r="ZQ572" s="128"/>
      <c r="ZR572" s="128"/>
      <c r="ZS572" s="128"/>
      <c r="ZT572" s="128"/>
      <c r="ZU572" s="128"/>
      <c r="ZV572" s="128"/>
      <c r="ZW572" s="128"/>
      <c r="ZX572" s="128"/>
      <c r="ZY572" s="128"/>
      <c r="ZZ572" s="128"/>
      <c r="AAA572" s="128"/>
      <c r="AAB572" s="128"/>
      <c r="AAC572" s="128"/>
      <c r="AAD572" s="128"/>
      <c r="AAE572" s="128"/>
      <c r="AAF572" s="128"/>
      <c r="AAG572" s="128"/>
      <c r="AAH572" s="128"/>
      <c r="AAI572" s="128"/>
      <c r="AAJ572" s="128"/>
      <c r="AAK572" s="128"/>
      <c r="AAL572" s="128"/>
      <c r="AAM572" s="128"/>
      <c r="AAN572" s="128"/>
      <c r="AAO572" s="128"/>
      <c r="AAP572" s="128"/>
      <c r="AAQ572" s="128"/>
      <c r="AAR572" s="128"/>
      <c r="AAS572" s="128"/>
      <c r="AAT572" s="128"/>
      <c r="AAU572" s="128"/>
      <c r="AAV572" s="128"/>
      <c r="AAW572" s="128"/>
      <c r="AAX572" s="128"/>
      <c r="AAY572" s="128"/>
      <c r="AAZ572" s="128"/>
      <c r="ABA572" s="128"/>
      <c r="ABB572" s="128"/>
      <c r="ABC572" s="128"/>
      <c r="ABD572" s="128"/>
      <c r="ABE572" s="128"/>
      <c r="ABF572" s="128"/>
      <c r="ABG572" s="128"/>
      <c r="ABH572" s="128"/>
      <c r="ABI572" s="128"/>
      <c r="ABJ572" s="128"/>
      <c r="ABK572" s="128"/>
      <c r="ABL572" s="128"/>
      <c r="ABM572" s="128"/>
      <c r="ABN572" s="128"/>
      <c r="ABO572" s="128"/>
      <c r="ABP572" s="128"/>
      <c r="ABQ572" s="128"/>
      <c r="ABR572" s="128"/>
      <c r="ABS572" s="128"/>
      <c r="ABT572" s="128"/>
      <c r="ABU572" s="128"/>
      <c r="ABV572" s="128"/>
      <c r="ABW572" s="128"/>
      <c r="ABX572" s="128"/>
      <c r="ABY572" s="128"/>
      <c r="ABZ572" s="128"/>
      <c r="ACA572" s="128"/>
      <c r="ACB572" s="128"/>
      <c r="ACC572" s="128"/>
      <c r="ACD572" s="128"/>
      <c r="ACE572" s="128"/>
      <c r="ACF572" s="128"/>
      <c r="ACG572" s="128"/>
      <c r="ACH572" s="128"/>
      <c r="ACI572" s="128"/>
      <c r="ACJ572" s="128"/>
      <c r="ACK572" s="128"/>
      <c r="ACL572" s="128"/>
      <c r="ACM572" s="128"/>
      <c r="ACN572" s="128"/>
      <c r="ACO572" s="128"/>
      <c r="ACP572" s="128"/>
      <c r="ACQ572" s="128"/>
      <c r="ACR572" s="128"/>
      <c r="ACS572" s="128"/>
      <c r="ACT572" s="128"/>
      <c r="ACU572" s="128"/>
      <c r="ACV572" s="128"/>
      <c r="ACW572" s="128"/>
      <c r="ACX572" s="128"/>
      <c r="ACY572" s="128"/>
      <c r="ACZ572" s="128"/>
      <c r="ADA572" s="128"/>
      <c r="ADB572" s="128"/>
      <c r="ADC572" s="128"/>
      <c r="ADD572" s="128"/>
      <c r="ADE572" s="128"/>
      <c r="ADF572" s="128"/>
      <c r="ADG572" s="128"/>
      <c r="ADH572" s="128"/>
      <c r="ADI572" s="128"/>
      <c r="ADJ572" s="128"/>
      <c r="ADK572" s="128"/>
      <c r="ADL572" s="128"/>
      <c r="ADM572" s="128"/>
      <c r="ADN572" s="128"/>
      <c r="ADO572" s="128"/>
      <c r="ADP572" s="128"/>
      <c r="ADQ572" s="128"/>
      <c r="ADR572" s="128"/>
      <c r="ADS572" s="128"/>
      <c r="ADT572" s="128"/>
      <c r="ADU572" s="128"/>
      <c r="ADV572" s="128"/>
      <c r="ADW572" s="128"/>
      <c r="ADX572" s="128"/>
      <c r="ADY572" s="128"/>
      <c r="ADZ572" s="128"/>
      <c r="AEA572" s="128"/>
      <c r="AEB572" s="128"/>
      <c r="AEC572" s="128"/>
      <c r="AED572" s="128"/>
      <c r="AEE572" s="128"/>
      <c r="AEF572" s="128"/>
      <c r="AEG572" s="128"/>
      <c r="AEH572" s="128"/>
      <c r="AEI572" s="128"/>
      <c r="AEJ572" s="128"/>
      <c r="AEK572" s="128"/>
      <c r="AEL572" s="128"/>
      <c r="AEM572" s="128"/>
      <c r="AEN572" s="128"/>
      <c r="AEO572" s="128"/>
      <c r="AEP572" s="128"/>
      <c r="AEQ572" s="128"/>
      <c r="AER572" s="128"/>
      <c r="AES572" s="128"/>
      <c r="AET572" s="128"/>
      <c r="AEU572" s="128"/>
      <c r="AEV572" s="128"/>
      <c r="AEW572" s="128"/>
      <c r="AEX572" s="128"/>
      <c r="AEY572" s="128"/>
      <c r="AEZ572" s="128"/>
      <c r="AFA572" s="128"/>
      <c r="AFB572" s="128"/>
      <c r="AFC572" s="128"/>
      <c r="AFD572" s="128"/>
      <c r="AFE572" s="128"/>
      <c r="AFF572" s="128"/>
      <c r="AFG572" s="128"/>
      <c r="AFH572" s="128"/>
      <c r="AFI572" s="128"/>
      <c r="AFJ572" s="128"/>
      <c r="AFK572" s="128"/>
      <c r="AFL572" s="128"/>
      <c r="AFM572" s="128"/>
      <c r="AFN572" s="128"/>
      <c r="AFO572" s="128"/>
      <c r="AFP572" s="128"/>
      <c r="AFQ572" s="128"/>
      <c r="AFR572" s="128"/>
      <c r="AFS572" s="128"/>
      <c r="AFT572" s="128"/>
      <c r="AFU572" s="128"/>
      <c r="AFV572" s="128"/>
      <c r="AFW572" s="128"/>
      <c r="AFX572" s="128"/>
      <c r="AFY572" s="128"/>
      <c r="AFZ572" s="128"/>
      <c r="AGA572" s="128"/>
      <c r="AGB572" s="128"/>
      <c r="AGC572" s="128"/>
      <c r="AGD572" s="128"/>
      <c r="AGE572" s="128"/>
      <c r="AGF572" s="128"/>
      <c r="AGG572" s="128"/>
      <c r="AGH572" s="128"/>
      <c r="AGI572" s="128"/>
      <c r="AGJ572" s="128"/>
      <c r="AGK572" s="128"/>
      <c r="AGL572" s="128"/>
      <c r="AGM572" s="128"/>
      <c r="AGN572" s="128"/>
      <c r="AGO572" s="128"/>
      <c r="AGP572" s="128"/>
      <c r="AGQ572" s="128"/>
      <c r="AGR572" s="128"/>
      <c r="AGS572" s="128"/>
      <c r="AGT572" s="128"/>
      <c r="AGU572" s="128"/>
      <c r="AGV572" s="128"/>
      <c r="AGW572" s="128"/>
      <c r="AGX572" s="128"/>
      <c r="AGY572" s="128"/>
      <c r="AGZ572" s="128"/>
      <c r="AHA572" s="128"/>
      <c r="AHB572" s="128"/>
      <c r="AHC572" s="128"/>
      <c r="AHD572" s="128"/>
      <c r="AHE572" s="128"/>
      <c r="AHF572" s="128"/>
      <c r="AHG572" s="128"/>
      <c r="AHH572" s="128"/>
      <c r="AHI572" s="128"/>
      <c r="AHJ572" s="128"/>
      <c r="AHK572" s="128"/>
      <c r="AHL572" s="128"/>
      <c r="AHM572" s="128"/>
      <c r="AHN572" s="128"/>
      <c r="AHO572" s="128"/>
      <c r="AHP572" s="128"/>
      <c r="AHQ572" s="128"/>
      <c r="AHR572" s="128"/>
      <c r="AHS572" s="128"/>
      <c r="AHT572" s="128"/>
      <c r="AHU572" s="128"/>
      <c r="AHV572" s="128"/>
      <c r="AHW572" s="128"/>
      <c r="AHX572" s="128"/>
      <c r="AHY572" s="128"/>
      <c r="AHZ572" s="128"/>
      <c r="AIA572" s="128"/>
      <c r="AIB572" s="128"/>
      <c r="AIC572" s="128"/>
      <c r="AID572" s="128"/>
      <c r="AIE572" s="128"/>
      <c r="AIF572" s="128"/>
      <c r="AIG572" s="128"/>
      <c r="AIH572" s="128"/>
      <c r="AII572" s="128"/>
      <c r="AIJ572" s="128"/>
      <c r="AIK572" s="128"/>
      <c r="AIL572" s="128"/>
      <c r="AIM572" s="128"/>
      <c r="AIN572" s="128"/>
      <c r="AIO572" s="128"/>
      <c r="AIP572" s="128"/>
      <c r="AIQ572" s="128"/>
      <c r="AIR572" s="128"/>
      <c r="AIS572" s="128"/>
      <c r="AIT572" s="128"/>
      <c r="AIU572" s="128"/>
      <c r="AIV572" s="128"/>
      <c r="AIW572" s="128"/>
      <c r="AIX572" s="128"/>
      <c r="AIY572" s="128"/>
      <c r="AIZ572" s="128"/>
      <c r="AJA572" s="128"/>
      <c r="AJB572" s="128"/>
      <c r="AJC572" s="128"/>
      <c r="AJD572" s="128"/>
      <c r="AJE572" s="128"/>
      <c r="AJF572" s="128"/>
      <c r="AJG572" s="128"/>
      <c r="AJH572" s="128"/>
      <c r="AJI572" s="128"/>
      <c r="AJJ572" s="128"/>
      <c r="AJK572" s="128"/>
      <c r="AJL572" s="128"/>
      <c r="AJM572" s="128"/>
      <c r="AJN572" s="128"/>
      <c r="AJO572" s="128"/>
      <c r="AJP572" s="128"/>
      <c r="AJQ572" s="128"/>
      <c r="AJR572" s="128"/>
      <c r="AJS572" s="128"/>
      <c r="AJT572" s="128"/>
      <c r="AJU572" s="128"/>
      <c r="AJV572" s="128"/>
      <c r="AJW572" s="128"/>
      <c r="AJX572" s="128"/>
      <c r="AJY572" s="128"/>
      <c r="AJZ572" s="128"/>
      <c r="AKA572" s="128"/>
      <c r="AKB572" s="128"/>
      <c r="AKC572" s="128"/>
      <c r="AKD572" s="128"/>
      <c r="AKE572" s="128"/>
      <c r="AKF572" s="128"/>
      <c r="AKG572" s="128"/>
      <c r="AKH572" s="128"/>
      <c r="AKI572" s="128"/>
      <c r="AKJ572" s="128"/>
      <c r="AKK572" s="128"/>
      <c r="AKL572" s="128"/>
      <c r="AKM572" s="128"/>
      <c r="AKN572" s="128"/>
      <c r="AKO572" s="128"/>
      <c r="AKP572" s="128"/>
      <c r="AKQ572" s="128"/>
      <c r="AKR572" s="128"/>
      <c r="AKS572" s="128"/>
      <c r="AKT572" s="128"/>
      <c r="AKU572" s="128"/>
      <c r="AKV572" s="128"/>
      <c r="AKW572" s="128"/>
      <c r="AKX572" s="128"/>
      <c r="AKY572" s="128"/>
      <c r="AKZ572" s="128"/>
      <c r="ALA572" s="128"/>
      <c r="ALB572" s="128"/>
      <c r="ALC572" s="128"/>
      <c r="ALD572" s="128"/>
      <c r="ALE572" s="128"/>
      <c r="ALF572" s="128"/>
      <c r="ALG572" s="128"/>
      <c r="ALH572" s="128"/>
      <c r="ALI572" s="128"/>
      <c r="ALJ572" s="128"/>
      <c r="ALK572" s="128"/>
      <c r="ALL572" s="128"/>
      <c r="ALM572" s="128"/>
      <c r="ALN572" s="128"/>
      <c r="ALO572" s="128"/>
      <c r="ALP572" s="128"/>
      <c r="ALQ572" s="128"/>
      <c r="ALR572" s="128"/>
      <c r="ALS572" s="128"/>
      <c r="ALT572" s="128"/>
      <c r="ALU572" s="128"/>
      <c r="ALV572" s="128"/>
      <c r="ALW572" s="128"/>
      <c r="ALX572" s="128"/>
      <c r="ALY572" s="128"/>
      <c r="ALZ572" s="128"/>
      <c r="AMA572" s="128"/>
      <c r="AMB572" s="128"/>
      <c r="AMC572" s="128"/>
      <c r="AMD572" s="128"/>
      <c r="AME572" s="128"/>
      <c r="AMF572" s="128"/>
      <c r="AMG572" s="128"/>
      <c r="AMH572" s="128"/>
    </row>
    <row r="573" spans="1:1022" ht="13.9" customHeight="1" x14ac:dyDescent="0.3">
      <c r="A573" s="130" t="s">
        <v>21</v>
      </c>
      <c r="B573" s="157">
        <v>4</v>
      </c>
      <c r="C573" s="130"/>
      <c r="D573" s="176"/>
      <c r="E573" s="173"/>
      <c r="F573" s="173"/>
      <c r="G573" s="173"/>
      <c r="H573" s="176"/>
      <c r="I573" s="176"/>
      <c r="J573" s="173"/>
      <c r="K573" s="173"/>
      <c r="L573" s="173"/>
      <c r="M573" s="173"/>
      <c r="N573" s="173"/>
      <c r="O573" s="173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  <c r="AV573" s="128"/>
      <c r="AW573" s="128"/>
      <c r="AX573" s="128"/>
      <c r="AY573" s="128"/>
      <c r="AZ573" s="128"/>
      <c r="BA573" s="128"/>
      <c r="BB573" s="128"/>
      <c r="BC573" s="128"/>
      <c r="BD573" s="128"/>
      <c r="BE573" s="128"/>
      <c r="BF573" s="128"/>
      <c r="BG573" s="128"/>
      <c r="BH573" s="128"/>
      <c r="BI573" s="128"/>
      <c r="BJ573" s="128"/>
      <c r="BK573" s="128"/>
      <c r="BL573" s="128"/>
      <c r="BM573" s="128"/>
      <c r="BN573" s="128"/>
      <c r="BO573" s="128"/>
      <c r="BP573" s="128"/>
      <c r="BQ573" s="128"/>
      <c r="BR573" s="128"/>
      <c r="BS573" s="128"/>
      <c r="BT573" s="128"/>
      <c r="BU573" s="128"/>
      <c r="BV573" s="128"/>
      <c r="BW573" s="128"/>
      <c r="BX573" s="128"/>
      <c r="BY573" s="128"/>
      <c r="BZ573" s="128"/>
      <c r="CA573" s="128"/>
      <c r="CB573" s="128"/>
      <c r="CC573" s="128"/>
      <c r="CD573" s="128"/>
      <c r="CE573" s="128"/>
      <c r="CF573" s="128"/>
      <c r="CG573" s="128"/>
      <c r="CH573" s="128"/>
      <c r="CI573" s="128"/>
      <c r="CJ573" s="128"/>
      <c r="CK573" s="128"/>
      <c r="CL573" s="128"/>
      <c r="CM573" s="128"/>
      <c r="CN573" s="128"/>
      <c r="CO573" s="128"/>
      <c r="CP573" s="128"/>
      <c r="CQ573" s="128"/>
      <c r="CR573" s="128"/>
      <c r="CS573" s="128"/>
      <c r="CT573" s="128"/>
      <c r="CU573" s="128"/>
      <c r="CV573" s="128"/>
      <c r="CW573" s="128"/>
      <c r="CX573" s="128"/>
      <c r="CY573" s="128"/>
      <c r="CZ573" s="128"/>
      <c r="DA573" s="128"/>
      <c r="DB573" s="128"/>
      <c r="DC573" s="128"/>
      <c r="DD573" s="128"/>
      <c r="DE573" s="128"/>
      <c r="DF573" s="128"/>
      <c r="DG573" s="128"/>
      <c r="DH573" s="128"/>
      <c r="DI573" s="128"/>
      <c r="DJ573" s="128"/>
      <c r="DK573" s="128"/>
      <c r="DL573" s="128"/>
      <c r="DM573" s="128"/>
      <c r="DN573" s="128"/>
      <c r="DO573" s="128"/>
      <c r="DP573" s="128"/>
      <c r="DQ573" s="128"/>
      <c r="DR573" s="128"/>
      <c r="DS573" s="128"/>
      <c r="DT573" s="128"/>
      <c r="DU573" s="128"/>
      <c r="DV573" s="128"/>
      <c r="DW573" s="128"/>
      <c r="DX573" s="128"/>
      <c r="DY573" s="128"/>
      <c r="DZ573" s="128"/>
      <c r="EA573" s="128"/>
      <c r="EB573" s="128"/>
      <c r="EC573" s="128"/>
      <c r="ED573" s="128"/>
      <c r="EE573" s="128"/>
      <c r="EF573" s="128"/>
      <c r="EG573" s="128"/>
      <c r="EH573" s="128"/>
      <c r="EI573" s="128"/>
      <c r="EJ573" s="128"/>
      <c r="EK573" s="128"/>
      <c r="EL573" s="128"/>
      <c r="EM573" s="128"/>
      <c r="EN573" s="128"/>
      <c r="EO573" s="128"/>
      <c r="EP573" s="128"/>
      <c r="EQ573" s="128"/>
      <c r="ER573" s="128"/>
      <c r="ES573" s="128"/>
      <c r="ET573" s="128"/>
      <c r="EU573" s="128"/>
      <c r="EV573" s="128"/>
      <c r="EW573" s="128"/>
      <c r="EX573" s="128"/>
      <c r="EY573" s="128"/>
      <c r="EZ573" s="128"/>
      <c r="FA573" s="128"/>
      <c r="FB573" s="128"/>
      <c r="FC573" s="128"/>
      <c r="FD573" s="128"/>
      <c r="FE573" s="128"/>
      <c r="FF573" s="128"/>
      <c r="FG573" s="128"/>
      <c r="FH573" s="128"/>
      <c r="FI573" s="128"/>
      <c r="FJ573" s="128"/>
      <c r="FK573" s="128"/>
      <c r="FL573" s="128"/>
      <c r="FM573" s="128"/>
      <c r="FN573" s="128"/>
      <c r="FO573" s="128"/>
      <c r="FP573" s="128"/>
      <c r="FQ573" s="128"/>
      <c r="FR573" s="128"/>
      <c r="FS573" s="128"/>
      <c r="FT573" s="128"/>
      <c r="FU573" s="128"/>
      <c r="FV573" s="128"/>
      <c r="FW573" s="128"/>
      <c r="FX573" s="128"/>
      <c r="FY573" s="128"/>
      <c r="FZ573" s="128"/>
      <c r="GA573" s="128"/>
      <c r="GB573" s="128"/>
      <c r="GC573" s="128"/>
      <c r="GD573" s="128"/>
      <c r="GE573" s="128"/>
      <c r="GF573" s="128"/>
      <c r="GG573" s="128"/>
      <c r="GH573" s="128"/>
      <c r="GI573" s="128"/>
      <c r="GJ573" s="128"/>
      <c r="GK573" s="128"/>
      <c r="GL573" s="128"/>
      <c r="GM573" s="128"/>
      <c r="GN573" s="128"/>
      <c r="GO573" s="128"/>
      <c r="GP573" s="128"/>
      <c r="GQ573" s="128"/>
      <c r="GR573" s="128"/>
      <c r="GS573" s="128"/>
      <c r="GT573" s="128"/>
      <c r="GU573" s="128"/>
      <c r="GV573" s="128"/>
      <c r="GW573" s="128"/>
      <c r="GX573" s="128"/>
      <c r="GY573" s="128"/>
      <c r="GZ573" s="128"/>
      <c r="HA573" s="128"/>
      <c r="HB573" s="128"/>
      <c r="HC573" s="128"/>
      <c r="HD573" s="128"/>
      <c r="HE573" s="128"/>
      <c r="HF573" s="128"/>
      <c r="HG573" s="128"/>
      <c r="HH573" s="128"/>
      <c r="HI573" s="128"/>
      <c r="HJ573" s="128"/>
      <c r="HK573" s="128"/>
      <c r="HL573" s="128"/>
      <c r="HM573" s="128"/>
      <c r="HN573" s="128"/>
      <c r="HO573" s="128"/>
      <c r="HP573" s="128"/>
      <c r="HQ573" s="128"/>
      <c r="HR573" s="128"/>
      <c r="HS573" s="128"/>
      <c r="HT573" s="128"/>
      <c r="HU573" s="128"/>
      <c r="HV573" s="128"/>
      <c r="HW573" s="128"/>
      <c r="HX573" s="128"/>
      <c r="HY573" s="128"/>
      <c r="HZ573" s="128"/>
      <c r="IA573" s="128"/>
      <c r="IB573" s="128"/>
      <c r="IC573" s="128"/>
      <c r="ID573" s="128"/>
      <c r="IE573" s="128"/>
      <c r="IF573" s="128"/>
      <c r="IG573" s="128"/>
      <c r="IH573" s="128"/>
      <c r="II573" s="128"/>
      <c r="IJ573" s="128"/>
      <c r="IK573" s="128"/>
      <c r="IL573" s="128"/>
      <c r="IM573" s="128"/>
      <c r="IN573" s="128"/>
      <c r="IO573" s="128"/>
      <c r="IP573" s="128"/>
      <c r="IQ573" s="128"/>
      <c r="IR573" s="128"/>
      <c r="IS573" s="128"/>
      <c r="IT573" s="128"/>
      <c r="IU573" s="128"/>
      <c r="IV573" s="128"/>
      <c r="IW573" s="128"/>
      <c r="IX573" s="128"/>
      <c r="IY573" s="128"/>
      <c r="IZ573" s="128"/>
      <c r="JA573" s="128"/>
      <c r="JB573" s="128"/>
      <c r="JC573" s="128"/>
      <c r="JD573" s="128"/>
      <c r="JE573" s="128"/>
      <c r="JF573" s="128"/>
      <c r="JG573" s="128"/>
      <c r="JH573" s="128"/>
      <c r="JI573" s="128"/>
      <c r="JJ573" s="128"/>
      <c r="JK573" s="128"/>
      <c r="JL573" s="128"/>
      <c r="JM573" s="128"/>
      <c r="JN573" s="128"/>
      <c r="JO573" s="128"/>
      <c r="JP573" s="128"/>
      <c r="JQ573" s="128"/>
      <c r="JR573" s="128"/>
      <c r="JS573" s="128"/>
      <c r="JT573" s="128"/>
      <c r="JU573" s="128"/>
      <c r="JV573" s="128"/>
      <c r="JW573" s="128"/>
      <c r="JX573" s="128"/>
      <c r="JY573" s="128"/>
      <c r="JZ573" s="128"/>
      <c r="KA573" s="128"/>
      <c r="KB573" s="128"/>
      <c r="KC573" s="128"/>
      <c r="KD573" s="128"/>
      <c r="KE573" s="128"/>
      <c r="KF573" s="128"/>
      <c r="KG573" s="128"/>
      <c r="KH573" s="128"/>
      <c r="KI573" s="128"/>
      <c r="KJ573" s="128"/>
      <c r="KK573" s="128"/>
      <c r="KL573" s="128"/>
      <c r="KM573" s="128"/>
      <c r="KN573" s="128"/>
      <c r="KO573" s="128"/>
      <c r="KP573" s="128"/>
      <c r="KQ573" s="128"/>
      <c r="KR573" s="128"/>
      <c r="KS573" s="128"/>
      <c r="KT573" s="128"/>
      <c r="KU573" s="128"/>
      <c r="KV573" s="128"/>
      <c r="KW573" s="128"/>
      <c r="KX573" s="128"/>
      <c r="KY573" s="128"/>
      <c r="KZ573" s="128"/>
      <c r="LA573" s="128"/>
      <c r="LB573" s="128"/>
      <c r="LC573" s="128"/>
      <c r="LD573" s="128"/>
      <c r="LE573" s="128"/>
      <c r="LF573" s="128"/>
      <c r="LG573" s="128"/>
      <c r="LH573" s="128"/>
      <c r="LI573" s="128"/>
      <c r="LJ573" s="128"/>
      <c r="LK573" s="128"/>
      <c r="LL573" s="128"/>
      <c r="LM573" s="128"/>
      <c r="LN573" s="128"/>
      <c r="LO573" s="128"/>
      <c r="LP573" s="128"/>
      <c r="LQ573" s="128"/>
      <c r="LR573" s="128"/>
      <c r="LS573" s="128"/>
      <c r="LT573" s="128"/>
      <c r="LU573" s="128"/>
      <c r="LV573" s="128"/>
      <c r="LW573" s="128"/>
      <c r="LX573" s="128"/>
      <c r="LY573" s="128"/>
      <c r="LZ573" s="128"/>
      <c r="MA573" s="128"/>
      <c r="MB573" s="128"/>
      <c r="MC573" s="128"/>
      <c r="MD573" s="128"/>
      <c r="ME573" s="128"/>
      <c r="MF573" s="128"/>
      <c r="MG573" s="128"/>
      <c r="MH573" s="128"/>
      <c r="MI573" s="128"/>
      <c r="MJ573" s="128"/>
      <c r="MK573" s="128"/>
      <c r="ML573" s="128"/>
      <c r="MM573" s="128"/>
      <c r="MN573" s="128"/>
      <c r="MO573" s="128"/>
      <c r="MP573" s="128"/>
      <c r="MQ573" s="128"/>
      <c r="MR573" s="128"/>
      <c r="MS573" s="128"/>
      <c r="MT573" s="128"/>
      <c r="MU573" s="128"/>
      <c r="MV573" s="128"/>
      <c r="MW573" s="128"/>
      <c r="MX573" s="128"/>
      <c r="MY573" s="128"/>
      <c r="MZ573" s="128"/>
      <c r="NA573" s="128"/>
      <c r="NB573" s="128"/>
      <c r="NC573" s="128"/>
      <c r="ND573" s="128"/>
      <c r="NE573" s="128"/>
      <c r="NF573" s="128"/>
      <c r="NG573" s="128"/>
      <c r="NH573" s="128"/>
      <c r="NI573" s="128"/>
      <c r="NJ573" s="128"/>
      <c r="NK573" s="128"/>
      <c r="NL573" s="128"/>
      <c r="NM573" s="128"/>
      <c r="NN573" s="128"/>
      <c r="NO573" s="128"/>
      <c r="NP573" s="128"/>
      <c r="NQ573" s="128"/>
      <c r="NR573" s="128"/>
      <c r="NS573" s="128"/>
      <c r="NT573" s="128"/>
      <c r="NU573" s="128"/>
      <c r="NV573" s="128"/>
      <c r="NW573" s="128"/>
      <c r="NX573" s="128"/>
      <c r="NY573" s="128"/>
      <c r="NZ573" s="128"/>
      <c r="OA573" s="128"/>
      <c r="OB573" s="128"/>
      <c r="OC573" s="128"/>
      <c r="OD573" s="128"/>
      <c r="OE573" s="128"/>
      <c r="OF573" s="128"/>
      <c r="OG573" s="128"/>
      <c r="OH573" s="128"/>
      <c r="OI573" s="128"/>
      <c r="OJ573" s="128"/>
      <c r="OK573" s="128"/>
      <c r="OL573" s="128"/>
      <c r="OM573" s="128"/>
      <c r="ON573" s="128"/>
      <c r="OO573" s="128"/>
      <c r="OP573" s="128"/>
      <c r="OQ573" s="128"/>
      <c r="OR573" s="128"/>
      <c r="OS573" s="128"/>
      <c r="OT573" s="128"/>
      <c r="OU573" s="128"/>
      <c r="OV573" s="128"/>
      <c r="OW573" s="128"/>
      <c r="OX573" s="128"/>
      <c r="OY573" s="128"/>
      <c r="OZ573" s="128"/>
      <c r="PA573" s="128"/>
      <c r="PB573" s="128"/>
      <c r="PC573" s="128"/>
      <c r="PD573" s="128"/>
      <c r="PE573" s="128"/>
      <c r="PF573" s="128"/>
      <c r="PG573" s="128"/>
      <c r="PH573" s="128"/>
      <c r="PI573" s="128"/>
      <c r="PJ573" s="128"/>
      <c r="PK573" s="128"/>
      <c r="PL573" s="128"/>
      <c r="PM573" s="128"/>
      <c r="PN573" s="128"/>
      <c r="PO573" s="128"/>
      <c r="PP573" s="128"/>
      <c r="PQ573" s="128"/>
      <c r="PR573" s="128"/>
      <c r="PS573" s="128"/>
      <c r="PT573" s="128"/>
      <c r="PU573" s="128"/>
      <c r="PV573" s="128"/>
      <c r="PW573" s="128"/>
      <c r="PX573" s="128"/>
      <c r="PY573" s="128"/>
      <c r="PZ573" s="128"/>
      <c r="QA573" s="128"/>
      <c r="QB573" s="128"/>
      <c r="QC573" s="128"/>
      <c r="QD573" s="128"/>
      <c r="QE573" s="128"/>
      <c r="QF573" s="128"/>
      <c r="QG573" s="128"/>
      <c r="QH573" s="128"/>
      <c r="QI573" s="128"/>
      <c r="QJ573" s="128"/>
      <c r="QK573" s="128"/>
      <c r="QL573" s="128"/>
      <c r="QM573" s="128"/>
      <c r="QN573" s="128"/>
      <c r="QO573" s="128"/>
      <c r="QP573" s="128"/>
      <c r="QQ573" s="128"/>
      <c r="QR573" s="128"/>
      <c r="QS573" s="128"/>
      <c r="QT573" s="128"/>
      <c r="QU573" s="128"/>
      <c r="QV573" s="128"/>
      <c r="QW573" s="128"/>
      <c r="QX573" s="128"/>
      <c r="QY573" s="128"/>
      <c r="QZ573" s="128"/>
      <c r="RA573" s="128"/>
      <c r="RB573" s="128"/>
      <c r="RC573" s="128"/>
      <c r="RD573" s="128"/>
      <c r="RE573" s="128"/>
      <c r="RF573" s="128"/>
      <c r="RG573" s="128"/>
      <c r="RH573" s="128"/>
      <c r="RI573" s="128"/>
      <c r="RJ573" s="128"/>
      <c r="RK573" s="128"/>
      <c r="RL573" s="128"/>
      <c r="RM573" s="128"/>
      <c r="RN573" s="128"/>
      <c r="RO573" s="128"/>
      <c r="RP573" s="128"/>
      <c r="RQ573" s="128"/>
      <c r="RR573" s="128"/>
      <c r="RS573" s="128"/>
      <c r="RT573" s="128"/>
      <c r="RU573" s="128"/>
      <c r="RV573" s="128"/>
      <c r="RW573" s="128"/>
      <c r="RX573" s="128"/>
      <c r="RY573" s="128"/>
      <c r="RZ573" s="128"/>
      <c r="SA573" s="128"/>
      <c r="SB573" s="128"/>
      <c r="SC573" s="128"/>
      <c r="SD573" s="128"/>
      <c r="SE573" s="128"/>
      <c r="SF573" s="128"/>
      <c r="SG573" s="128"/>
      <c r="SH573" s="128"/>
      <c r="SI573" s="128"/>
      <c r="SJ573" s="128"/>
      <c r="SK573" s="128"/>
      <c r="SL573" s="128"/>
      <c r="SM573" s="128"/>
      <c r="SN573" s="128"/>
      <c r="SO573" s="128"/>
      <c r="SP573" s="128"/>
      <c r="SQ573" s="128"/>
      <c r="SR573" s="128"/>
      <c r="SS573" s="128"/>
      <c r="ST573" s="128"/>
      <c r="SU573" s="128"/>
      <c r="SV573" s="128"/>
      <c r="SW573" s="128"/>
      <c r="SX573" s="128"/>
      <c r="SY573" s="128"/>
      <c r="SZ573" s="128"/>
      <c r="TA573" s="128"/>
      <c r="TB573" s="128"/>
      <c r="TC573" s="128"/>
      <c r="TD573" s="128"/>
      <c r="TE573" s="128"/>
      <c r="TF573" s="128"/>
      <c r="TG573" s="128"/>
      <c r="TH573" s="128"/>
      <c r="TI573" s="128"/>
      <c r="TJ573" s="128"/>
      <c r="TK573" s="128"/>
      <c r="TL573" s="128"/>
      <c r="TM573" s="128"/>
      <c r="TN573" s="128"/>
      <c r="TO573" s="128"/>
      <c r="TP573" s="128"/>
      <c r="TQ573" s="128"/>
      <c r="TR573" s="128"/>
      <c r="TS573" s="128"/>
      <c r="TT573" s="128"/>
      <c r="TU573" s="128"/>
      <c r="TV573" s="128"/>
      <c r="TW573" s="128"/>
      <c r="TX573" s="128"/>
      <c r="TY573" s="128"/>
      <c r="TZ573" s="128"/>
      <c r="UA573" s="128"/>
      <c r="UB573" s="128"/>
      <c r="UC573" s="128"/>
      <c r="UD573" s="128"/>
      <c r="UE573" s="128"/>
      <c r="UF573" s="128"/>
      <c r="UG573" s="128"/>
      <c r="UH573" s="128"/>
      <c r="UI573" s="128"/>
      <c r="UJ573" s="128"/>
      <c r="UK573" s="128"/>
      <c r="UL573" s="128"/>
      <c r="UM573" s="128"/>
      <c r="UN573" s="128"/>
      <c r="UO573" s="128"/>
      <c r="UP573" s="128"/>
      <c r="UQ573" s="128"/>
      <c r="UR573" s="128"/>
      <c r="US573" s="128"/>
      <c r="UT573" s="128"/>
      <c r="UU573" s="128"/>
      <c r="UV573" s="128"/>
      <c r="UW573" s="128"/>
      <c r="UX573" s="128"/>
      <c r="UY573" s="128"/>
      <c r="UZ573" s="128"/>
      <c r="VA573" s="128"/>
      <c r="VB573" s="128"/>
      <c r="VC573" s="128"/>
      <c r="VD573" s="128"/>
      <c r="VE573" s="128"/>
      <c r="VF573" s="128"/>
      <c r="VG573" s="128"/>
      <c r="VH573" s="128"/>
      <c r="VI573" s="128"/>
      <c r="VJ573" s="128"/>
      <c r="VK573" s="128"/>
      <c r="VL573" s="128"/>
      <c r="VM573" s="128"/>
      <c r="VN573" s="128"/>
      <c r="VO573" s="128"/>
      <c r="VP573" s="128"/>
      <c r="VQ573" s="128"/>
      <c r="VR573" s="128"/>
      <c r="VS573" s="128"/>
      <c r="VT573" s="128"/>
      <c r="VU573" s="128"/>
      <c r="VV573" s="128"/>
      <c r="VW573" s="128"/>
      <c r="VX573" s="128"/>
      <c r="VY573" s="128"/>
      <c r="VZ573" s="128"/>
      <c r="WA573" s="128"/>
      <c r="WB573" s="128"/>
      <c r="WC573" s="128"/>
      <c r="WD573" s="128"/>
      <c r="WE573" s="128"/>
      <c r="WF573" s="128"/>
      <c r="WG573" s="128"/>
      <c r="WH573" s="128"/>
      <c r="WI573" s="128"/>
      <c r="WJ573" s="128"/>
      <c r="WK573" s="128"/>
      <c r="WL573" s="128"/>
      <c r="WM573" s="128"/>
      <c r="WN573" s="128"/>
      <c r="WO573" s="128"/>
      <c r="WP573" s="128"/>
      <c r="WQ573" s="128"/>
      <c r="WR573" s="128"/>
      <c r="WS573" s="128"/>
      <c r="WT573" s="128"/>
      <c r="WU573" s="128"/>
      <c r="WV573" s="128"/>
      <c r="WW573" s="128"/>
      <c r="WX573" s="128"/>
      <c r="WY573" s="128"/>
      <c r="WZ573" s="128"/>
      <c r="XA573" s="128"/>
      <c r="XB573" s="128"/>
      <c r="XC573" s="128"/>
      <c r="XD573" s="128"/>
      <c r="XE573" s="128"/>
      <c r="XF573" s="128"/>
      <c r="XG573" s="128"/>
      <c r="XH573" s="128"/>
      <c r="XI573" s="128"/>
      <c r="XJ573" s="128"/>
      <c r="XK573" s="128"/>
      <c r="XL573" s="128"/>
      <c r="XM573" s="128"/>
      <c r="XN573" s="128"/>
      <c r="XO573" s="128"/>
      <c r="XP573" s="128"/>
      <c r="XQ573" s="128"/>
      <c r="XR573" s="128"/>
      <c r="XS573" s="128"/>
      <c r="XT573" s="128"/>
      <c r="XU573" s="128"/>
      <c r="XV573" s="128"/>
      <c r="XW573" s="128"/>
      <c r="XX573" s="128"/>
      <c r="XY573" s="128"/>
      <c r="XZ573" s="128"/>
      <c r="YA573" s="128"/>
      <c r="YB573" s="128"/>
      <c r="YC573" s="128"/>
      <c r="YD573" s="128"/>
      <c r="YE573" s="128"/>
      <c r="YF573" s="128"/>
      <c r="YG573" s="128"/>
      <c r="YH573" s="128"/>
      <c r="YI573" s="128"/>
      <c r="YJ573" s="128"/>
      <c r="YK573" s="128"/>
      <c r="YL573" s="128"/>
      <c r="YM573" s="128"/>
      <c r="YN573" s="128"/>
      <c r="YO573" s="128"/>
      <c r="YP573" s="128"/>
      <c r="YQ573" s="128"/>
      <c r="YR573" s="128"/>
      <c r="YS573" s="128"/>
      <c r="YT573" s="128"/>
      <c r="YU573" s="128"/>
      <c r="YV573" s="128"/>
      <c r="YW573" s="128"/>
      <c r="YX573" s="128"/>
      <c r="YY573" s="128"/>
      <c r="YZ573" s="128"/>
      <c r="ZA573" s="128"/>
      <c r="ZB573" s="128"/>
      <c r="ZC573" s="128"/>
      <c r="ZD573" s="128"/>
      <c r="ZE573" s="128"/>
      <c r="ZF573" s="128"/>
      <c r="ZG573" s="128"/>
      <c r="ZH573" s="128"/>
      <c r="ZI573" s="128"/>
      <c r="ZJ573" s="128"/>
      <c r="ZK573" s="128"/>
      <c r="ZL573" s="128"/>
      <c r="ZM573" s="128"/>
      <c r="ZN573" s="128"/>
      <c r="ZO573" s="128"/>
      <c r="ZP573" s="128"/>
      <c r="ZQ573" s="128"/>
      <c r="ZR573" s="128"/>
      <c r="ZS573" s="128"/>
      <c r="ZT573" s="128"/>
      <c r="ZU573" s="128"/>
      <c r="ZV573" s="128"/>
      <c r="ZW573" s="128"/>
      <c r="ZX573" s="128"/>
      <c r="ZY573" s="128"/>
      <c r="ZZ573" s="128"/>
      <c r="AAA573" s="128"/>
      <c r="AAB573" s="128"/>
      <c r="AAC573" s="128"/>
      <c r="AAD573" s="128"/>
      <c r="AAE573" s="128"/>
      <c r="AAF573" s="128"/>
      <c r="AAG573" s="128"/>
      <c r="AAH573" s="128"/>
      <c r="AAI573" s="128"/>
      <c r="AAJ573" s="128"/>
      <c r="AAK573" s="128"/>
      <c r="AAL573" s="128"/>
      <c r="AAM573" s="128"/>
      <c r="AAN573" s="128"/>
      <c r="AAO573" s="128"/>
      <c r="AAP573" s="128"/>
      <c r="AAQ573" s="128"/>
      <c r="AAR573" s="128"/>
      <c r="AAS573" s="128"/>
      <c r="AAT573" s="128"/>
      <c r="AAU573" s="128"/>
      <c r="AAV573" s="128"/>
      <c r="AAW573" s="128"/>
      <c r="AAX573" s="128"/>
      <c r="AAY573" s="128"/>
      <c r="AAZ573" s="128"/>
      <c r="ABA573" s="128"/>
      <c r="ABB573" s="128"/>
      <c r="ABC573" s="128"/>
      <c r="ABD573" s="128"/>
      <c r="ABE573" s="128"/>
      <c r="ABF573" s="128"/>
      <c r="ABG573" s="128"/>
      <c r="ABH573" s="128"/>
      <c r="ABI573" s="128"/>
      <c r="ABJ573" s="128"/>
      <c r="ABK573" s="128"/>
      <c r="ABL573" s="128"/>
      <c r="ABM573" s="128"/>
      <c r="ABN573" s="128"/>
      <c r="ABO573" s="128"/>
      <c r="ABP573" s="128"/>
      <c r="ABQ573" s="128"/>
      <c r="ABR573" s="128"/>
      <c r="ABS573" s="128"/>
      <c r="ABT573" s="128"/>
      <c r="ABU573" s="128"/>
      <c r="ABV573" s="128"/>
      <c r="ABW573" s="128"/>
      <c r="ABX573" s="128"/>
      <c r="ABY573" s="128"/>
      <c r="ABZ573" s="128"/>
      <c r="ACA573" s="128"/>
      <c r="ACB573" s="128"/>
      <c r="ACC573" s="128"/>
      <c r="ACD573" s="128"/>
      <c r="ACE573" s="128"/>
      <c r="ACF573" s="128"/>
      <c r="ACG573" s="128"/>
      <c r="ACH573" s="128"/>
      <c r="ACI573" s="128"/>
      <c r="ACJ573" s="128"/>
      <c r="ACK573" s="128"/>
      <c r="ACL573" s="128"/>
      <c r="ACM573" s="128"/>
      <c r="ACN573" s="128"/>
      <c r="ACO573" s="128"/>
      <c r="ACP573" s="128"/>
      <c r="ACQ573" s="128"/>
      <c r="ACR573" s="128"/>
      <c r="ACS573" s="128"/>
      <c r="ACT573" s="128"/>
      <c r="ACU573" s="128"/>
      <c r="ACV573" s="128"/>
      <c r="ACW573" s="128"/>
      <c r="ACX573" s="128"/>
      <c r="ACY573" s="128"/>
      <c r="ACZ573" s="128"/>
      <c r="ADA573" s="128"/>
      <c r="ADB573" s="128"/>
      <c r="ADC573" s="128"/>
      <c r="ADD573" s="128"/>
      <c r="ADE573" s="128"/>
      <c r="ADF573" s="128"/>
      <c r="ADG573" s="128"/>
      <c r="ADH573" s="128"/>
      <c r="ADI573" s="128"/>
      <c r="ADJ573" s="128"/>
      <c r="ADK573" s="128"/>
      <c r="ADL573" s="128"/>
      <c r="ADM573" s="128"/>
      <c r="ADN573" s="128"/>
      <c r="ADO573" s="128"/>
      <c r="ADP573" s="128"/>
      <c r="ADQ573" s="128"/>
      <c r="ADR573" s="128"/>
      <c r="ADS573" s="128"/>
      <c r="ADT573" s="128"/>
      <c r="ADU573" s="128"/>
      <c r="ADV573" s="128"/>
      <c r="ADW573" s="128"/>
      <c r="ADX573" s="128"/>
      <c r="ADY573" s="128"/>
      <c r="ADZ573" s="128"/>
      <c r="AEA573" s="128"/>
      <c r="AEB573" s="128"/>
      <c r="AEC573" s="128"/>
      <c r="AED573" s="128"/>
      <c r="AEE573" s="128"/>
      <c r="AEF573" s="128"/>
      <c r="AEG573" s="128"/>
      <c r="AEH573" s="128"/>
      <c r="AEI573" s="128"/>
      <c r="AEJ573" s="128"/>
      <c r="AEK573" s="128"/>
      <c r="AEL573" s="128"/>
      <c r="AEM573" s="128"/>
      <c r="AEN573" s="128"/>
      <c r="AEO573" s="128"/>
      <c r="AEP573" s="128"/>
      <c r="AEQ573" s="128"/>
      <c r="AER573" s="128"/>
      <c r="AES573" s="128"/>
      <c r="AET573" s="128"/>
      <c r="AEU573" s="128"/>
      <c r="AEV573" s="128"/>
      <c r="AEW573" s="128"/>
      <c r="AEX573" s="128"/>
      <c r="AEY573" s="128"/>
      <c r="AEZ573" s="128"/>
      <c r="AFA573" s="128"/>
      <c r="AFB573" s="128"/>
      <c r="AFC573" s="128"/>
      <c r="AFD573" s="128"/>
      <c r="AFE573" s="128"/>
      <c r="AFF573" s="128"/>
      <c r="AFG573" s="128"/>
      <c r="AFH573" s="128"/>
      <c r="AFI573" s="128"/>
      <c r="AFJ573" s="128"/>
      <c r="AFK573" s="128"/>
      <c r="AFL573" s="128"/>
      <c r="AFM573" s="128"/>
      <c r="AFN573" s="128"/>
      <c r="AFO573" s="128"/>
      <c r="AFP573" s="128"/>
      <c r="AFQ573" s="128"/>
      <c r="AFR573" s="128"/>
      <c r="AFS573" s="128"/>
      <c r="AFT573" s="128"/>
      <c r="AFU573" s="128"/>
      <c r="AFV573" s="128"/>
      <c r="AFW573" s="128"/>
      <c r="AFX573" s="128"/>
      <c r="AFY573" s="128"/>
      <c r="AFZ573" s="128"/>
      <c r="AGA573" s="128"/>
      <c r="AGB573" s="128"/>
      <c r="AGC573" s="128"/>
      <c r="AGD573" s="128"/>
      <c r="AGE573" s="128"/>
      <c r="AGF573" s="128"/>
      <c r="AGG573" s="128"/>
      <c r="AGH573" s="128"/>
      <c r="AGI573" s="128"/>
      <c r="AGJ573" s="128"/>
      <c r="AGK573" s="128"/>
      <c r="AGL573" s="128"/>
      <c r="AGM573" s="128"/>
      <c r="AGN573" s="128"/>
      <c r="AGO573" s="128"/>
      <c r="AGP573" s="128"/>
      <c r="AGQ573" s="128"/>
      <c r="AGR573" s="128"/>
      <c r="AGS573" s="128"/>
      <c r="AGT573" s="128"/>
      <c r="AGU573" s="128"/>
      <c r="AGV573" s="128"/>
      <c r="AGW573" s="128"/>
      <c r="AGX573" s="128"/>
      <c r="AGY573" s="128"/>
      <c r="AGZ573" s="128"/>
      <c r="AHA573" s="128"/>
      <c r="AHB573" s="128"/>
      <c r="AHC573" s="128"/>
      <c r="AHD573" s="128"/>
      <c r="AHE573" s="128"/>
      <c r="AHF573" s="128"/>
      <c r="AHG573" s="128"/>
      <c r="AHH573" s="128"/>
      <c r="AHI573" s="128"/>
      <c r="AHJ573" s="128"/>
      <c r="AHK573" s="128"/>
      <c r="AHL573" s="128"/>
      <c r="AHM573" s="128"/>
      <c r="AHN573" s="128"/>
      <c r="AHO573" s="128"/>
      <c r="AHP573" s="128"/>
      <c r="AHQ573" s="128"/>
      <c r="AHR573" s="128"/>
      <c r="AHS573" s="128"/>
      <c r="AHT573" s="128"/>
      <c r="AHU573" s="128"/>
      <c r="AHV573" s="128"/>
      <c r="AHW573" s="128"/>
      <c r="AHX573" s="128"/>
      <c r="AHY573" s="128"/>
      <c r="AHZ573" s="128"/>
      <c r="AIA573" s="128"/>
      <c r="AIB573" s="128"/>
      <c r="AIC573" s="128"/>
      <c r="AID573" s="128"/>
      <c r="AIE573" s="128"/>
      <c r="AIF573" s="128"/>
      <c r="AIG573" s="128"/>
      <c r="AIH573" s="128"/>
      <c r="AII573" s="128"/>
      <c r="AIJ573" s="128"/>
      <c r="AIK573" s="128"/>
      <c r="AIL573" s="128"/>
      <c r="AIM573" s="128"/>
      <c r="AIN573" s="128"/>
      <c r="AIO573" s="128"/>
      <c r="AIP573" s="128"/>
      <c r="AIQ573" s="128"/>
      <c r="AIR573" s="128"/>
      <c r="AIS573" s="128"/>
      <c r="AIT573" s="128"/>
      <c r="AIU573" s="128"/>
      <c r="AIV573" s="128"/>
      <c r="AIW573" s="128"/>
      <c r="AIX573" s="128"/>
      <c r="AIY573" s="128"/>
      <c r="AIZ573" s="128"/>
      <c r="AJA573" s="128"/>
      <c r="AJB573" s="128"/>
      <c r="AJC573" s="128"/>
      <c r="AJD573" s="128"/>
      <c r="AJE573" s="128"/>
      <c r="AJF573" s="128"/>
      <c r="AJG573" s="128"/>
      <c r="AJH573" s="128"/>
      <c r="AJI573" s="128"/>
      <c r="AJJ573" s="128"/>
      <c r="AJK573" s="128"/>
      <c r="AJL573" s="128"/>
      <c r="AJM573" s="128"/>
      <c r="AJN573" s="128"/>
      <c r="AJO573" s="128"/>
      <c r="AJP573" s="128"/>
      <c r="AJQ573" s="128"/>
      <c r="AJR573" s="128"/>
      <c r="AJS573" s="128"/>
      <c r="AJT573" s="128"/>
      <c r="AJU573" s="128"/>
      <c r="AJV573" s="128"/>
      <c r="AJW573" s="128"/>
      <c r="AJX573" s="128"/>
      <c r="AJY573" s="128"/>
      <c r="AJZ573" s="128"/>
      <c r="AKA573" s="128"/>
      <c r="AKB573" s="128"/>
      <c r="AKC573" s="128"/>
      <c r="AKD573" s="128"/>
      <c r="AKE573" s="128"/>
      <c r="AKF573" s="128"/>
      <c r="AKG573" s="128"/>
      <c r="AKH573" s="128"/>
      <c r="AKI573" s="128"/>
      <c r="AKJ573" s="128"/>
      <c r="AKK573" s="128"/>
      <c r="AKL573" s="128"/>
      <c r="AKM573" s="128"/>
      <c r="AKN573" s="128"/>
      <c r="AKO573" s="128"/>
      <c r="AKP573" s="128"/>
      <c r="AKQ573" s="128"/>
      <c r="AKR573" s="128"/>
      <c r="AKS573" s="128"/>
      <c r="AKT573" s="128"/>
      <c r="AKU573" s="128"/>
      <c r="AKV573" s="128"/>
      <c r="AKW573" s="128"/>
      <c r="AKX573" s="128"/>
      <c r="AKY573" s="128"/>
      <c r="AKZ573" s="128"/>
      <c r="ALA573" s="128"/>
      <c r="ALB573" s="128"/>
      <c r="ALC573" s="128"/>
      <c r="ALD573" s="128"/>
      <c r="ALE573" s="128"/>
      <c r="ALF573" s="128"/>
      <c r="ALG573" s="128"/>
      <c r="ALH573" s="128"/>
      <c r="ALI573" s="128"/>
      <c r="ALJ573" s="128"/>
      <c r="ALK573" s="128"/>
      <c r="ALL573" s="128"/>
      <c r="ALM573" s="128"/>
      <c r="ALN573" s="128"/>
      <c r="ALO573" s="128"/>
      <c r="ALP573" s="128"/>
      <c r="ALQ573" s="128"/>
      <c r="ALR573" s="128"/>
      <c r="ALS573" s="128"/>
      <c r="ALT573" s="128"/>
      <c r="ALU573" s="128"/>
      <c r="ALV573" s="128"/>
      <c r="ALW573" s="128"/>
      <c r="ALX573" s="128"/>
      <c r="ALY573" s="128"/>
      <c r="ALZ573" s="128"/>
      <c r="AMA573" s="128"/>
      <c r="AMB573" s="128"/>
      <c r="AMC573" s="128"/>
      <c r="AMD573" s="128"/>
      <c r="AME573" s="128"/>
      <c r="AMF573" s="128"/>
      <c r="AMG573" s="128"/>
      <c r="AMH573" s="128"/>
    </row>
    <row r="574" spans="1:1022" ht="16.5" customHeight="1" x14ac:dyDescent="0.3">
      <c r="A574" s="239" t="s">
        <v>22</v>
      </c>
      <c r="B574" s="239" t="s">
        <v>23</v>
      </c>
      <c r="C574" s="239" t="s">
        <v>24</v>
      </c>
      <c r="D574" s="242" t="s">
        <v>25</v>
      </c>
      <c r="E574" s="242"/>
      <c r="F574" s="242"/>
      <c r="G574" s="243" t="s">
        <v>26</v>
      </c>
      <c r="H574" s="242" t="s">
        <v>27</v>
      </c>
      <c r="I574" s="242"/>
      <c r="J574" s="242"/>
      <c r="K574" s="242"/>
      <c r="L574" s="242" t="s">
        <v>28</v>
      </c>
      <c r="M574" s="242"/>
      <c r="N574" s="242"/>
      <c r="O574" s="242"/>
    </row>
    <row r="575" spans="1:1022" x14ac:dyDescent="0.3">
      <c r="A575" s="240"/>
      <c r="B575" s="241"/>
      <c r="C575" s="240"/>
      <c r="D575" s="158" t="s">
        <v>29</v>
      </c>
      <c r="E575" s="158" t="s">
        <v>30</v>
      </c>
      <c r="F575" s="158" t="s">
        <v>31</v>
      </c>
      <c r="G575" s="244"/>
      <c r="H575" s="158" t="s">
        <v>32</v>
      </c>
      <c r="I575" s="158" t="s">
        <v>33</v>
      </c>
      <c r="J575" s="158" t="s">
        <v>34</v>
      </c>
      <c r="K575" s="158" t="s">
        <v>35</v>
      </c>
      <c r="L575" s="158" t="s">
        <v>36</v>
      </c>
      <c r="M575" s="158" t="s">
        <v>37</v>
      </c>
      <c r="N575" s="158" t="s">
        <v>38</v>
      </c>
      <c r="O575" s="158" t="s">
        <v>39</v>
      </c>
    </row>
    <row r="576" spans="1:1022" x14ac:dyDescent="0.3">
      <c r="A576" s="159">
        <v>1</v>
      </c>
      <c r="B576" s="159">
        <v>2</v>
      </c>
      <c r="C576" s="159">
        <v>3</v>
      </c>
      <c r="D576" s="159">
        <v>4</v>
      </c>
      <c r="E576" s="159">
        <v>5</v>
      </c>
      <c r="F576" s="159">
        <v>6</v>
      </c>
      <c r="G576" s="159">
        <v>7</v>
      </c>
      <c r="H576" s="159">
        <v>8</v>
      </c>
      <c r="I576" s="159">
        <v>9</v>
      </c>
      <c r="J576" s="159">
        <v>10</v>
      </c>
      <c r="K576" s="159">
        <v>11</v>
      </c>
      <c r="L576" s="159">
        <v>12</v>
      </c>
      <c r="M576" s="159">
        <v>13</v>
      </c>
      <c r="N576" s="159">
        <v>14</v>
      </c>
      <c r="O576" s="159">
        <v>15</v>
      </c>
    </row>
    <row r="577" spans="1:15" x14ac:dyDescent="0.3">
      <c r="A577" s="134" t="s">
        <v>0</v>
      </c>
      <c r="B577" s="134"/>
      <c r="C577" s="134"/>
      <c r="D577" s="172"/>
      <c r="E577" s="172"/>
      <c r="F577" s="172"/>
      <c r="G577" s="172"/>
      <c r="H577" s="172"/>
      <c r="I577" s="172"/>
      <c r="J577" s="172"/>
      <c r="K577" s="172"/>
      <c r="L577" s="172"/>
      <c r="M577" s="172"/>
      <c r="N577" s="172"/>
      <c r="O577" s="172"/>
    </row>
    <row r="578" spans="1:15" x14ac:dyDescent="0.3">
      <c r="A578" s="166" t="s">
        <v>560</v>
      </c>
      <c r="B578" s="167" t="s">
        <v>521</v>
      </c>
      <c r="C578" s="164">
        <v>120</v>
      </c>
      <c r="D578" s="165">
        <v>18.59</v>
      </c>
      <c r="E578" s="165">
        <v>11.85</v>
      </c>
      <c r="F578" s="165">
        <v>3.15</v>
      </c>
      <c r="G578" s="165">
        <v>194.94</v>
      </c>
      <c r="H578" s="165">
        <v>0.66</v>
      </c>
      <c r="I578" s="165">
        <v>17.07</v>
      </c>
      <c r="J578" s="165">
        <v>210.49</v>
      </c>
      <c r="K578" s="165">
        <v>1.76</v>
      </c>
      <c r="L578" s="165">
        <v>22.16</v>
      </c>
      <c r="M578" s="165">
        <v>200.63</v>
      </c>
      <c r="N578" s="165">
        <v>36.72</v>
      </c>
      <c r="O578" s="165">
        <v>3.18</v>
      </c>
    </row>
    <row r="579" spans="1:15" x14ac:dyDescent="0.3">
      <c r="A579" s="162" t="s">
        <v>278</v>
      </c>
      <c r="B579" s="167" t="s">
        <v>226</v>
      </c>
      <c r="C579" s="164">
        <v>180</v>
      </c>
      <c r="D579" s="165">
        <v>3.76</v>
      </c>
      <c r="E579" s="165">
        <v>4.37</v>
      </c>
      <c r="F579" s="165">
        <v>30.38</v>
      </c>
      <c r="G579" s="165">
        <v>176.27</v>
      </c>
      <c r="H579" s="165">
        <v>0.22</v>
      </c>
      <c r="I579" s="180">
        <v>37.200000000000003</v>
      </c>
      <c r="J579" s="165">
        <v>28.08</v>
      </c>
      <c r="K579" s="165">
        <v>0.24</v>
      </c>
      <c r="L579" s="180">
        <v>20.9</v>
      </c>
      <c r="M579" s="165">
        <v>109.61</v>
      </c>
      <c r="N579" s="165">
        <v>42.87</v>
      </c>
      <c r="O579" s="165">
        <v>1.69</v>
      </c>
    </row>
    <row r="580" spans="1:15" x14ac:dyDescent="0.3">
      <c r="A580" s="162" t="s">
        <v>548</v>
      </c>
      <c r="B580" s="167" t="s">
        <v>237</v>
      </c>
      <c r="C580" s="164">
        <v>200</v>
      </c>
      <c r="D580" s="165">
        <v>3.64</v>
      </c>
      <c r="E580" s="165">
        <v>1.94</v>
      </c>
      <c r="F580" s="165">
        <v>6.28</v>
      </c>
      <c r="G580" s="165">
        <v>58.01</v>
      </c>
      <c r="H580" s="165">
        <v>0.04</v>
      </c>
      <c r="I580" s="165">
        <v>1.1599999999999999</v>
      </c>
      <c r="J580" s="165">
        <v>9.02</v>
      </c>
      <c r="K580" s="165">
        <v>0.01</v>
      </c>
      <c r="L580" s="165">
        <v>111.92</v>
      </c>
      <c r="M580" s="180">
        <v>106.3</v>
      </c>
      <c r="N580" s="165">
        <v>29.46</v>
      </c>
      <c r="O580" s="165">
        <v>0.97</v>
      </c>
    </row>
    <row r="581" spans="1:15" x14ac:dyDescent="0.3">
      <c r="A581" s="166"/>
      <c r="B581" s="167" t="s">
        <v>219</v>
      </c>
      <c r="C581" s="164">
        <v>50</v>
      </c>
      <c r="D581" s="180">
        <v>3.3</v>
      </c>
      <c r="E581" s="180">
        <v>0.6</v>
      </c>
      <c r="F581" s="165">
        <v>19.82</v>
      </c>
      <c r="G581" s="164">
        <v>99</v>
      </c>
      <c r="H581" s="165">
        <v>0.09</v>
      </c>
      <c r="I581" s="181"/>
      <c r="J581" s="181"/>
      <c r="K581" s="180">
        <v>0.7</v>
      </c>
      <c r="L581" s="180">
        <v>14.5</v>
      </c>
      <c r="M581" s="164">
        <v>75</v>
      </c>
      <c r="N581" s="180">
        <v>23.5</v>
      </c>
      <c r="O581" s="165">
        <v>1.95</v>
      </c>
    </row>
    <row r="582" spans="1:15" x14ac:dyDescent="0.3">
      <c r="A582" s="132" t="s">
        <v>512</v>
      </c>
      <c r="B582" s="133"/>
      <c r="C582" s="168">
        <v>550</v>
      </c>
      <c r="D582" s="165">
        <v>29.29</v>
      </c>
      <c r="E582" s="165">
        <v>18.760000000000002</v>
      </c>
      <c r="F582" s="165">
        <v>59.63</v>
      </c>
      <c r="G582" s="165">
        <v>528.22</v>
      </c>
      <c r="H582" s="165">
        <v>1.01</v>
      </c>
      <c r="I582" s="165">
        <v>55.43</v>
      </c>
      <c r="J582" s="165">
        <v>247.59</v>
      </c>
      <c r="K582" s="165">
        <v>2.71</v>
      </c>
      <c r="L582" s="165">
        <v>169.48</v>
      </c>
      <c r="M582" s="165">
        <v>491.54</v>
      </c>
      <c r="N582" s="165">
        <v>132.55000000000001</v>
      </c>
      <c r="O582" s="165">
        <v>7.79</v>
      </c>
    </row>
    <row r="583" spans="1:15" x14ac:dyDescent="0.3">
      <c r="A583" s="134" t="s">
        <v>636</v>
      </c>
      <c r="B583" s="134"/>
      <c r="C583" s="134"/>
      <c r="D583" s="172"/>
      <c r="E583" s="172"/>
      <c r="F583" s="172"/>
      <c r="G583" s="172"/>
      <c r="H583" s="172"/>
      <c r="I583" s="172"/>
      <c r="J583" s="172"/>
      <c r="K583" s="172"/>
      <c r="L583" s="172"/>
      <c r="M583" s="172"/>
      <c r="N583" s="172"/>
      <c r="O583" s="172"/>
    </row>
    <row r="584" spans="1:15" x14ac:dyDescent="0.3">
      <c r="A584" s="166" t="s">
        <v>275</v>
      </c>
      <c r="B584" s="167" t="s">
        <v>42</v>
      </c>
      <c r="C584" s="164">
        <v>150</v>
      </c>
      <c r="D584" s="180">
        <v>0.6</v>
      </c>
      <c r="E584" s="180">
        <v>0.6</v>
      </c>
      <c r="F584" s="180">
        <v>14.7</v>
      </c>
      <c r="G584" s="180">
        <v>70.5</v>
      </c>
      <c r="H584" s="165">
        <v>0.05</v>
      </c>
      <c r="I584" s="164">
        <v>15</v>
      </c>
      <c r="J584" s="180">
        <v>7.5</v>
      </c>
      <c r="K584" s="180">
        <v>0.3</v>
      </c>
      <c r="L584" s="164">
        <v>24</v>
      </c>
      <c r="M584" s="180">
        <v>16.5</v>
      </c>
      <c r="N584" s="180">
        <v>13.5</v>
      </c>
      <c r="O584" s="180">
        <v>3.3</v>
      </c>
    </row>
    <row r="585" spans="1:15" x14ac:dyDescent="0.3">
      <c r="A585" s="166"/>
      <c r="B585" s="167" t="s">
        <v>222</v>
      </c>
      <c r="C585" s="164">
        <v>30</v>
      </c>
      <c r="D585" s="165">
        <v>2.37</v>
      </c>
      <c r="E585" s="165">
        <v>6.18</v>
      </c>
      <c r="F585" s="165">
        <v>11.96</v>
      </c>
      <c r="G585" s="180">
        <v>114.4</v>
      </c>
      <c r="H585" s="165">
        <v>0.05</v>
      </c>
      <c r="I585" s="165">
        <v>1.28</v>
      </c>
      <c r="J585" s="180">
        <v>60.1</v>
      </c>
      <c r="K585" s="165">
        <v>0.99</v>
      </c>
      <c r="L585" s="180">
        <v>32.9</v>
      </c>
      <c r="M585" s="180">
        <v>56.1</v>
      </c>
      <c r="N585" s="180">
        <v>32.700000000000003</v>
      </c>
      <c r="O585" s="165">
        <v>0.82</v>
      </c>
    </row>
    <row r="586" spans="1:15" x14ac:dyDescent="0.3">
      <c r="A586" s="132" t="s">
        <v>637</v>
      </c>
      <c r="B586" s="133"/>
      <c r="C586" s="168">
        <v>180</v>
      </c>
      <c r="D586" s="165">
        <v>2.97</v>
      </c>
      <c r="E586" s="165">
        <v>6.78</v>
      </c>
      <c r="F586" s="165">
        <v>26.66</v>
      </c>
      <c r="G586" s="180">
        <v>184.9</v>
      </c>
      <c r="H586" s="180">
        <v>0.1</v>
      </c>
      <c r="I586" s="165">
        <v>16.28</v>
      </c>
      <c r="J586" s="180">
        <v>67.599999999999994</v>
      </c>
      <c r="K586" s="165">
        <v>1.29</v>
      </c>
      <c r="L586" s="180">
        <v>56.9</v>
      </c>
      <c r="M586" s="180">
        <v>72.599999999999994</v>
      </c>
      <c r="N586" s="180">
        <v>46.2</v>
      </c>
      <c r="O586" s="165">
        <v>4.12</v>
      </c>
    </row>
    <row r="587" spans="1:15" x14ac:dyDescent="0.3">
      <c r="A587" s="134" t="s">
        <v>11</v>
      </c>
      <c r="B587" s="134"/>
      <c r="C587" s="134"/>
      <c r="D587" s="172"/>
      <c r="E587" s="172"/>
      <c r="F587" s="172"/>
      <c r="G587" s="172"/>
      <c r="H587" s="172"/>
      <c r="I587" s="172"/>
      <c r="J587" s="172"/>
      <c r="K587" s="172"/>
      <c r="L587" s="172"/>
      <c r="M587" s="172"/>
      <c r="N587" s="172"/>
      <c r="O587" s="172"/>
    </row>
    <row r="588" spans="1:15" x14ac:dyDescent="0.3">
      <c r="A588" s="162" t="s">
        <v>428</v>
      </c>
      <c r="B588" s="167" t="s">
        <v>429</v>
      </c>
      <c r="C588" s="164">
        <v>100</v>
      </c>
      <c r="D588" s="180">
        <v>2.1</v>
      </c>
      <c r="E588" s="165">
        <v>4.18</v>
      </c>
      <c r="F588" s="165">
        <v>5.77</v>
      </c>
      <c r="G588" s="165">
        <v>69.38</v>
      </c>
      <c r="H588" s="165">
        <v>0.06</v>
      </c>
      <c r="I588" s="165">
        <v>26.85</v>
      </c>
      <c r="J588" s="180">
        <v>276.5</v>
      </c>
      <c r="K588" s="165">
        <v>1.94</v>
      </c>
      <c r="L588" s="165">
        <v>36.78</v>
      </c>
      <c r="M588" s="165">
        <v>45.62</v>
      </c>
      <c r="N588" s="165">
        <v>20.29</v>
      </c>
      <c r="O588" s="165">
        <v>0.67</v>
      </c>
    </row>
    <row r="589" spans="1:15" ht="30" customHeight="1" x14ac:dyDescent="0.3">
      <c r="A589" s="166" t="s">
        <v>288</v>
      </c>
      <c r="B589" s="167" t="s">
        <v>816</v>
      </c>
      <c r="C589" s="164">
        <v>270</v>
      </c>
      <c r="D589" s="165">
        <v>6.55</v>
      </c>
      <c r="E589" s="165">
        <v>7.73</v>
      </c>
      <c r="F589" s="165">
        <v>18.02</v>
      </c>
      <c r="G589" s="165">
        <v>168.18</v>
      </c>
      <c r="H589" s="165">
        <v>0.17</v>
      </c>
      <c r="I589" s="165">
        <v>22.13</v>
      </c>
      <c r="J589" s="165">
        <v>208.94</v>
      </c>
      <c r="K589" s="165">
        <v>3.12</v>
      </c>
      <c r="L589" s="165">
        <v>22.61</v>
      </c>
      <c r="M589" s="165">
        <v>111.83</v>
      </c>
      <c r="N589" s="165">
        <v>34.979999999999997</v>
      </c>
      <c r="O589" s="165">
        <v>1.22</v>
      </c>
    </row>
    <row r="590" spans="1:15" x14ac:dyDescent="0.3">
      <c r="A590" s="166" t="s">
        <v>430</v>
      </c>
      <c r="B590" s="167" t="s">
        <v>486</v>
      </c>
      <c r="C590" s="164">
        <v>280</v>
      </c>
      <c r="D590" s="165">
        <v>27.19</v>
      </c>
      <c r="E590" s="165">
        <v>17.25</v>
      </c>
      <c r="F590" s="165">
        <v>22.62</v>
      </c>
      <c r="G590" s="165">
        <v>354.81</v>
      </c>
      <c r="H590" s="165">
        <v>0.98</v>
      </c>
      <c r="I590" s="165">
        <v>48.71</v>
      </c>
      <c r="J590" s="165">
        <v>344.38</v>
      </c>
      <c r="K590" s="165">
        <v>2.4900000000000002</v>
      </c>
      <c r="L590" s="165">
        <v>58.24</v>
      </c>
      <c r="M590" s="165">
        <v>335.28</v>
      </c>
      <c r="N590" s="165">
        <v>72.47</v>
      </c>
      <c r="O590" s="165">
        <v>4.95</v>
      </c>
    </row>
    <row r="591" spans="1:15" x14ac:dyDescent="0.3">
      <c r="A591" s="166" t="s">
        <v>544</v>
      </c>
      <c r="B591" s="167" t="s">
        <v>240</v>
      </c>
      <c r="C591" s="164">
        <v>200</v>
      </c>
      <c r="D591" s="165">
        <v>0.14000000000000001</v>
      </c>
      <c r="E591" s="180">
        <v>0.1</v>
      </c>
      <c r="F591" s="165">
        <v>3.24</v>
      </c>
      <c r="G591" s="180">
        <v>15.6</v>
      </c>
      <c r="H591" s="181"/>
      <c r="I591" s="164">
        <v>3</v>
      </c>
      <c r="J591" s="180">
        <v>1.6</v>
      </c>
      <c r="K591" s="180">
        <v>0.2</v>
      </c>
      <c r="L591" s="164">
        <v>5</v>
      </c>
      <c r="M591" s="180">
        <v>3.2</v>
      </c>
      <c r="N591" s="180">
        <v>1.4</v>
      </c>
      <c r="O591" s="165">
        <v>0.08</v>
      </c>
    </row>
    <row r="592" spans="1:15" x14ac:dyDescent="0.3">
      <c r="A592" s="169"/>
      <c r="B592" s="167" t="s">
        <v>69</v>
      </c>
      <c r="C592" s="164">
        <v>80</v>
      </c>
      <c r="D592" s="165">
        <v>3.92</v>
      </c>
      <c r="E592" s="180">
        <v>0.8</v>
      </c>
      <c r="F592" s="165">
        <v>35.840000000000003</v>
      </c>
      <c r="G592" s="164">
        <v>168</v>
      </c>
      <c r="H592" s="165">
        <v>7.0000000000000007E-2</v>
      </c>
      <c r="I592" s="181"/>
      <c r="J592" s="181"/>
      <c r="K592" s="165">
        <v>0.56000000000000005</v>
      </c>
      <c r="L592" s="180">
        <v>14.4</v>
      </c>
      <c r="M592" s="180">
        <v>73.599999999999994</v>
      </c>
      <c r="N592" s="164">
        <v>16</v>
      </c>
      <c r="O592" s="165">
        <v>2.3199999999999998</v>
      </c>
    </row>
    <row r="593" spans="1:15" x14ac:dyDescent="0.3">
      <c r="A593" s="132" t="s">
        <v>43</v>
      </c>
      <c r="B593" s="133"/>
      <c r="C593" s="168">
        <v>930</v>
      </c>
      <c r="D593" s="165">
        <v>39.9</v>
      </c>
      <c r="E593" s="165">
        <v>30.06</v>
      </c>
      <c r="F593" s="165">
        <v>85.49</v>
      </c>
      <c r="G593" s="165">
        <v>775.97</v>
      </c>
      <c r="H593" s="165">
        <v>1.28</v>
      </c>
      <c r="I593" s="165">
        <v>100.69</v>
      </c>
      <c r="J593" s="165">
        <v>831.42</v>
      </c>
      <c r="K593" s="165">
        <v>8.31</v>
      </c>
      <c r="L593" s="165">
        <v>137.03</v>
      </c>
      <c r="M593" s="165">
        <v>569.53</v>
      </c>
      <c r="N593" s="165">
        <v>145.13999999999999</v>
      </c>
      <c r="O593" s="165">
        <v>9.24</v>
      </c>
    </row>
    <row r="594" spans="1:15" x14ac:dyDescent="0.3">
      <c r="A594" s="134" t="s">
        <v>638</v>
      </c>
      <c r="B594" s="134"/>
      <c r="C594" s="134"/>
      <c r="D594" s="172"/>
      <c r="E594" s="172"/>
      <c r="F594" s="172"/>
      <c r="G594" s="172"/>
      <c r="H594" s="172"/>
      <c r="I594" s="172"/>
      <c r="J594" s="172"/>
      <c r="K594" s="172"/>
      <c r="L594" s="172"/>
      <c r="M594" s="172"/>
      <c r="N594" s="172"/>
      <c r="O594" s="172"/>
    </row>
    <row r="595" spans="1:15" x14ac:dyDescent="0.3">
      <c r="A595" s="166" t="s">
        <v>275</v>
      </c>
      <c r="B595" s="167" t="s">
        <v>42</v>
      </c>
      <c r="C595" s="164">
        <v>150</v>
      </c>
      <c r="D595" s="180">
        <v>0.6</v>
      </c>
      <c r="E595" s="180">
        <v>0.6</v>
      </c>
      <c r="F595" s="180">
        <v>14.7</v>
      </c>
      <c r="G595" s="180">
        <v>70.5</v>
      </c>
      <c r="H595" s="165">
        <v>0.05</v>
      </c>
      <c r="I595" s="164">
        <v>15</v>
      </c>
      <c r="J595" s="180">
        <v>7.5</v>
      </c>
      <c r="K595" s="180">
        <v>0.3</v>
      </c>
      <c r="L595" s="164">
        <v>24</v>
      </c>
      <c r="M595" s="180">
        <v>16.5</v>
      </c>
      <c r="N595" s="180">
        <v>13.5</v>
      </c>
      <c r="O595" s="180">
        <v>3.3</v>
      </c>
    </row>
    <row r="596" spans="1:15" x14ac:dyDescent="0.3">
      <c r="A596" s="170"/>
      <c r="B596" s="167" t="s">
        <v>513</v>
      </c>
      <c r="C596" s="164">
        <v>200</v>
      </c>
      <c r="D596" s="164">
        <v>6</v>
      </c>
      <c r="E596" s="164">
        <v>2</v>
      </c>
      <c r="F596" s="164">
        <v>8</v>
      </c>
      <c r="G596" s="164">
        <v>80</v>
      </c>
      <c r="H596" s="165">
        <v>0.08</v>
      </c>
      <c r="I596" s="180">
        <v>1.4</v>
      </c>
      <c r="J596" s="181"/>
      <c r="K596" s="181"/>
      <c r="L596" s="164">
        <v>240</v>
      </c>
      <c r="M596" s="164">
        <v>180</v>
      </c>
      <c r="N596" s="164">
        <v>28</v>
      </c>
      <c r="O596" s="180">
        <v>0.2</v>
      </c>
    </row>
    <row r="597" spans="1:15" x14ac:dyDescent="0.3">
      <c r="A597" s="132" t="s">
        <v>639</v>
      </c>
      <c r="B597" s="133"/>
      <c r="C597" s="168">
        <v>350</v>
      </c>
      <c r="D597" s="165">
        <v>6.6</v>
      </c>
      <c r="E597" s="165">
        <v>2.6</v>
      </c>
      <c r="F597" s="165">
        <v>22.7</v>
      </c>
      <c r="G597" s="180">
        <v>150.5</v>
      </c>
      <c r="H597" s="165">
        <v>0.13</v>
      </c>
      <c r="I597" s="180">
        <v>16.399999999999999</v>
      </c>
      <c r="J597" s="180">
        <v>7.5</v>
      </c>
      <c r="K597" s="180">
        <v>0.3</v>
      </c>
      <c r="L597" s="164">
        <v>264</v>
      </c>
      <c r="M597" s="180">
        <v>196.5</v>
      </c>
      <c r="N597" s="180">
        <v>41.5</v>
      </c>
      <c r="O597" s="180">
        <v>3.5</v>
      </c>
    </row>
    <row r="598" spans="1:15" x14ac:dyDescent="0.3">
      <c r="A598" s="132" t="s">
        <v>44</v>
      </c>
      <c r="B598" s="133"/>
      <c r="C598" s="171">
        <v>2010</v>
      </c>
      <c r="D598" s="165">
        <v>78.760000000000005</v>
      </c>
      <c r="E598" s="165">
        <v>58.2</v>
      </c>
      <c r="F598" s="165">
        <v>194.48</v>
      </c>
      <c r="G598" s="165">
        <v>1639.59</v>
      </c>
      <c r="H598" s="165">
        <v>2.52</v>
      </c>
      <c r="I598" s="180">
        <v>188.8</v>
      </c>
      <c r="J598" s="165">
        <v>1154.1099999999999</v>
      </c>
      <c r="K598" s="165">
        <v>12.61</v>
      </c>
      <c r="L598" s="165">
        <v>627.41</v>
      </c>
      <c r="M598" s="165">
        <v>1330.17</v>
      </c>
      <c r="N598" s="165">
        <v>365.39</v>
      </c>
      <c r="O598" s="165">
        <v>24.65</v>
      </c>
    </row>
  </sheetData>
  <mergeCells count="141">
    <mergeCell ref="L574:O574"/>
    <mergeCell ref="A574:A575"/>
    <mergeCell ref="B574:B575"/>
    <mergeCell ref="C574:C575"/>
    <mergeCell ref="D574:F574"/>
    <mergeCell ref="G574:G575"/>
    <mergeCell ref="H574:K574"/>
    <mergeCell ref="L513:O513"/>
    <mergeCell ref="A543:A544"/>
    <mergeCell ref="B543:B544"/>
    <mergeCell ref="C543:C544"/>
    <mergeCell ref="D543:F543"/>
    <mergeCell ref="G543:G544"/>
    <mergeCell ref="H543:K543"/>
    <mergeCell ref="L543:O543"/>
    <mergeCell ref="A513:A514"/>
    <mergeCell ref="B513:B514"/>
    <mergeCell ref="C513:C514"/>
    <mergeCell ref="D513:F513"/>
    <mergeCell ref="G513:G514"/>
    <mergeCell ref="H513:K513"/>
    <mergeCell ref="L454:O454"/>
    <mergeCell ref="A485:A486"/>
    <mergeCell ref="B485:B486"/>
    <mergeCell ref="C485:C486"/>
    <mergeCell ref="D485:F485"/>
    <mergeCell ref="G485:G486"/>
    <mergeCell ref="H485:K485"/>
    <mergeCell ref="L485:O485"/>
    <mergeCell ref="A454:A455"/>
    <mergeCell ref="B454:B455"/>
    <mergeCell ref="C454:C455"/>
    <mergeCell ref="D454:F454"/>
    <mergeCell ref="G454:G455"/>
    <mergeCell ref="H454:K454"/>
    <mergeCell ref="L393:O393"/>
    <mergeCell ref="A424:A425"/>
    <mergeCell ref="B424:B425"/>
    <mergeCell ref="C424:C425"/>
    <mergeCell ref="D424:F424"/>
    <mergeCell ref="G424:G425"/>
    <mergeCell ref="H424:K424"/>
    <mergeCell ref="L424:O424"/>
    <mergeCell ref="A393:A394"/>
    <mergeCell ref="B393:B394"/>
    <mergeCell ref="C393:C394"/>
    <mergeCell ref="D393:F393"/>
    <mergeCell ref="G393:G394"/>
    <mergeCell ref="H393:K393"/>
    <mergeCell ref="L335:O335"/>
    <mergeCell ref="A364:A365"/>
    <mergeCell ref="B364:B365"/>
    <mergeCell ref="C364:C365"/>
    <mergeCell ref="D364:F364"/>
    <mergeCell ref="G364:G365"/>
    <mergeCell ref="H364:K364"/>
    <mergeCell ref="L364:O364"/>
    <mergeCell ref="A335:A336"/>
    <mergeCell ref="B335:B336"/>
    <mergeCell ref="C335:C336"/>
    <mergeCell ref="D335:F335"/>
    <mergeCell ref="G335:G336"/>
    <mergeCell ref="H335:K335"/>
    <mergeCell ref="L275:O275"/>
    <mergeCell ref="A304:A305"/>
    <mergeCell ref="B304:B305"/>
    <mergeCell ref="C304:C305"/>
    <mergeCell ref="D304:F304"/>
    <mergeCell ref="G304:G305"/>
    <mergeCell ref="H304:K304"/>
    <mergeCell ref="L304:O304"/>
    <mergeCell ref="A275:A276"/>
    <mergeCell ref="B275:B276"/>
    <mergeCell ref="C275:C276"/>
    <mergeCell ref="D275:F275"/>
    <mergeCell ref="G275:G276"/>
    <mergeCell ref="H275:K275"/>
    <mergeCell ref="L214:O214"/>
    <mergeCell ref="A244:A245"/>
    <mergeCell ref="B244:B245"/>
    <mergeCell ref="C244:C245"/>
    <mergeCell ref="D244:F244"/>
    <mergeCell ref="G244:G245"/>
    <mergeCell ref="H244:K244"/>
    <mergeCell ref="L244:O244"/>
    <mergeCell ref="A214:A215"/>
    <mergeCell ref="B214:B215"/>
    <mergeCell ref="C214:C215"/>
    <mergeCell ref="D214:F214"/>
    <mergeCell ref="G214:G215"/>
    <mergeCell ref="H214:K214"/>
    <mergeCell ref="L155:O155"/>
    <mergeCell ref="A186:A187"/>
    <mergeCell ref="B186:B187"/>
    <mergeCell ref="C186:C187"/>
    <mergeCell ref="D186:F186"/>
    <mergeCell ref="G186:G187"/>
    <mergeCell ref="H186:K186"/>
    <mergeCell ref="L186:O186"/>
    <mergeCell ref="A155:A156"/>
    <mergeCell ref="B155:B156"/>
    <mergeCell ref="C155:C156"/>
    <mergeCell ref="D155:F155"/>
    <mergeCell ref="G155:G156"/>
    <mergeCell ref="H155:K155"/>
    <mergeCell ref="L96:O96"/>
    <mergeCell ref="A127:A128"/>
    <mergeCell ref="B127:B128"/>
    <mergeCell ref="C127:C128"/>
    <mergeCell ref="D127:F127"/>
    <mergeCell ref="G127:G128"/>
    <mergeCell ref="H127:K127"/>
    <mergeCell ref="L127:O127"/>
    <mergeCell ref="A96:A97"/>
    <mergeCell ref="B96:B97"/>
    <mergeCell ref="C96:C97"/>
    <mergeCell ref="D96:F96"/>
    <mergeCell ref="G96:G97"/>
    <mergeCell ref="H96:K96"/>
    <mergeCell ref="L37:O37"/>
    <mergeCell ref="A66:A67"/>
    <mergeCell ref="B66:B67"/>
    <mergeCell ref="C66:C67"/>
    <mergeCell ref="D66:F66"/>
    <mergeCell ref="G66:G67"/>
    <mergeCell ref="H66:K66"/>
    <mergeCell ref="L66:O66"/>
    <mergeCell ref="A37:A38"/>
    <mergeCell ref="B37:B38"/>
    <mergeCell ref="C37:C38"/>
    <mergeCell ref="D37:F37"/>
    <mergeCell ref="G37:G38"/>
    <mergeCell ref="H37:K37"/>
    <mergeCell ref="A1:O1"/>
    <mergeCell ref="A6:A7"/>
    <mergeCell ref="B6:B7"/>
    <mergeCell ref="C6:C7"/>
    <mergeCell ref="D6:F6"/>
    <mergeCell ref="G6:G7"/>
    <mergeCell ref="H6:K6"/>
    <mergeCell ref="L6:O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9" manualBreakCount="19">
    <brk id="32" max="14" man="1"/>
    <brk id="61" max="14" man="1"/>
    <brk id="91" max="14" man="1"/>
    <brk id="122" max="14" man="1"/>
    <brk id="150" max="14" man="1"/>
    <brk id="181" max="14" man="1"/>
    <brk id="210" max="14" man="1"/>
    <brk id="239" max="14" man="1"/>
    <brk id="270" max="14" man="1"/>
    <brk id="299" max="14" man="1"/>
    <brk id="330" max="14" man="1"/>
    <brk id="359" max="14" man="1"/>
    <brk id="388" max="14" man="1"/>
    <brk id="419" max="14" man="1"/>
    <brk id="449" max="14" man="1"/>
    <brk id="480" max="14" man="1"/>
    <brk id="508" max="14" man="1"/>
    <brk id="538" max="14" man="1"/>
    <brk id="569" max="14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Q23"/>
  <sheetViews>
    <sheetView view="pageBreakPreview" zoomScale="60" zoomScaleNormal="100" workbookViewId="0">
      <selection activeCell="E7" sqref="E7"/>
    </sheetView>
  </sheetViews>
  <sheetFormatPr defaultColWidth="10.6640625" defaultRowHeight="14" x14ac:dyDescent="0.3"/>
  <cols>
    <col min="1" max="2" width="9.33203125" style="70" customWidth="1"/>
    <col min="3" max="3" width="46.44140625" style="70" customWidth="1"/>
    <col min="4" max="7" width="9.33203125" style="70" customWidth="1"/>
    <col min="8" max="8" width="11.33203125" style="70" customWidth="1"/>
    <col min="9" max="9" width="12.77734375" style="70" customWidth="1"/>
    <col min="10" max="10" width="9.33203125" style="70" customWidth="1"/>
    <col min="11" max="11" width="12.109375" style="70" customWidth="1"/>
    <col min="12" max="12" width="14" style="70" customWidth="1"/>
    <col min="13" max="13" width="9.33203125" style="70" customWidth="1"/>
    <col min="14" max="14" width="12" style="70" customWidth="1"/>
    <col min="15" max="15" width="11.33203125" style="70" customWidth="1"/>
    <col min="16" max="16" width="11.44140625" style="70" customWidth="1"/>
    <col min="17" max="1020" width="9.33203125" style="70" customWidth="1"/>
    <col min="1021" max="16384" width="10.6640625" style="70"/>
  </cols>
  <sheetData>
    <row r="1" spans="1:17" x14ac:dyDescent="0.3">
      <c r="Q1" s="69" t="s">
        <v>649</v>
      </c>
    </row>
    <row r="2" spans="1:17" ht="39" customHeight="1" x14ac:dyDescent="0.3">
      <c r="A2" s="245" t="s">
        <v>806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4" spans="1:17" ht="16.5" customHeight="1" x14ac:dyDescent="0.3">
      <c r="A4" s="247" t="s">
        <v>825</v>
      </c>
      <c r="B4" s="247"/>
      <c r="C4" s="247"/>
      <c r="D4" s="247" t="s">
        <v>24</v>
      </c>
      <c r="E4" s="247" t="s">
        <v>209</v>
      </c>
      <c r="F4" s="247" t="s">
        <v>25</v>
      </c>
      <c r="G4" s="247"/>
      <c r="H4" s="247"/>
      <c r="I4" s="247" t="s">
        <v>26</v>
      </c>
      <c r="J4" s="247" t="s">
        <v>27</v>
      </c>
      <c r="K4" s="247"/>
      <c r="L4" s="247"/>
      <c r="M4" s="247"/>
      <c r="N4" s="247" t="s">
        <v>28</v>
      </c>
      <c r="O4" s="247"/>
      <c r="P4" s="247"/>
      <c r="Q4" s="247"/>
    </row>
    <row r="5" spans="1:17" x14ac:dyDescent="0.3">
      <c r="A5" s="247"/>
      <c r="B5" s="247"/>
      <c r="C5" s="247"/>
      <c r="D5" s="247"/>
      <c r="E5" s="247"/>
      <c r="F5" s="179" t="s">
        <v>29</v>
      </c>
      <c r="G5" s="179" t="s">
        <v>30</v>
      </c>
      <c r="H5" s="179" t="s">
        <v>31</v>
      </c>
      <c r="I5" s="247"/>
      <c r="J5" s="179" t="s">
        <v>32</v>
      </c>
      <c r="K5" s="179" t="s">
        <v>33</v>
      </c>
      <c r="L5" s="179" t="s">
        <v>34</v>
      </c>
      <c r="M5" s="179" t="s">
        <v>35</v>
      </c>
      <c r="N5" s="179" t="s">
        <v>36</v>
      </c>
      <c r="O5" s="179" t="s">
        <v>37</v>
      </c>
      <c r="P5" s="179" t="s">
        <v>38</v>
      </c>
      <c r="Q5" s="179" t="s">
        <v>39</v>
      </c>
    </row>
    <row r="6" spans="1:17" x14ac:dyDescent="0.3">
      <c r="A6" s="249" t="s">
        <v>644</v>
      </c>
      <c r="B6" s="249"/>
      <c r="C6" s="249"/>
      <c r="D6" s="139">
        <v>561</v>
      </c>
      <c r="E6" s="140">
        <f>H6/12</f>
        <v>5.3491666666666662</v>
      </c>
      <c r="F6" s="189">
        <v>31.58</v>
      </c>
      <c r="G6" s="189">
        <v>16.940000000000001</v>
      </c>
      <c r="H6" s="189">
        <v>64.19</v>
      </c>
      <c r="I6" s="189">
        <v>536.37</v>
      </c>
      <c r="J6" s="189">
        <v>0.49</v>
      </c>
      <c r="K6" s="189">
        <v>28.53</v>
      </c>
      <c r="L6" s="189">
        <v>492.84</v>
      </c>
      <c r="M6" s="189">
        <v>3.02</v>
      </c>
      <c r="N6" s="189">
        <v>296.68</v>
      </c>
      <c r="O6" s="189">
        <v>521.17999999999995</v>
      </c>
      <c r="P6" s="189">
        <v>125.67</v>
      </c>
      <c r="Q6" s="189">
        <v>6.34</v>
      </c>
    </row>
    <row r="7" spans="1:17" x14ac:dyDescent="0.3">
      <c r="A7" s="249" t="s">
        <v>258</v>
      </c>
      <c r="B7" s="249"/>
      <c r="C7" s="249"/>
      <c r="D7" s="141"/>
      <c r="E7" s="142"/>
      <c r="F7" s="190">
        <v>26</v>
      </c>
      <c r="G7" s="190">
        <v>21</v>
      </c>
      <c r="H7" s="190">
        <v>21</v>
      </c>
      <c r="I7" s="190">
        <v>22</v>
      </c>
      <c r="J7" s="190">
        <v>35</v>
      </c>
      <c r="K7" s="190">
        <v>41</v>
      </c>
      <c r="L7" s="190">
        <v>55</v>
      </c>
      <c r="M7" s="190">
        <v>23</v>
      </c>
      <c r="N7" s="190">
        <v>25</v>
      </c>
      <c r="O7" s="190">
        <v>43</v>
      </c>
      <c r="P7" s="190">
        <v>42</v>
      </c>
      <c r="Q7" s="190">
        <v>35</v>
      </c>
    </row>
    <row r="8" spans="1:17" x14ac:dyDescent="0.3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</row>
    <row r="9" spans="1:17" x14ac:dyDescent="0.3">
      <c r="A9" s="249" t="s">
        <v>645</v>
      </c>
      <c r="B9" s="249"/>
      <c r="C9" s="249"/>
      <c r="D9" s="139">
        <v>180</v>
      </c>
      <c r="E9" s="140">
        <f t="shared" ref="E9" si="0">H9/12</f>
        <v>2.2216666666666667</v>
      </c>
      <c r="F9" s="90">
        <v>2.97</v>
      </c>
      <c r="G9" s="90">
        <v>6.78</v>
      </c>
      <c r="H9" s="90">
        <v>26.66</v>
      </c>
      <c r="I9" s="90">
        <v>184.9</v>
      </c>
      <c r="J9" s="90">
        <v>0.1</v>
      </c>
      <c r="K9" s="90">
        <v>16.28</v>
      </c>
      <c r="L9" s="90">
        <v>67.599999999999994</v>
      </c>
      <c r="M9" s="90">
        <v>1.29</v>
      </c>
      <c r="N9" s="90">
        <v>56.9</v>
      </c>
      <c r="O9" s="90">
        <v>72.599999999999994</v>
      </c>
      <c r="P9" s="90">
        <v>46.2</v>
      </c>
      <c r="Q9" s="90">
        <v>4.12</v>
      </c>
    </row>
    <row r="10" spans="1:17" x14ac:dyDescent="0.3">
      <c r="A10" s="249" t="s">
        <v>258</v>
      </c>
      <c r="B10" s="249"/>
      <c r="C10" s="249"/>
      <c r="D10" s="141"/>
      <c r="E10" s="142"/>
      <c r="F10" s="91">
        <v>2</v>
      </c>
      <c r="G10" s="91">
        <v>8</v>
      </c>
      <c r="H10" s="91">
        <v>9</v>
      </c>
      <c r="I10" s="91">
        <v>8</v>
      </c>
      <c r="J10" s="91">
        <v>7</v>
      </c>
      <c r="K10" s="91">
        <v>23</v>
      </c>
      <c r="L10" s="91">
        <v>8</v>
      </c>
      <c r="M10" s="91">
        <v>10</v>
      </c>
      <c r="N10" s="91">
        <v>5</v>
      </c>
      <c r="O10" s="91">
        <v>6</v>
      </c>
      <c r="P10" s="91">
        <v>15</v>
      </c>
      <c r="Q10" s="91">
        <v>23</v>
      </c>
    </row>
    <row r="11" spans="1:17" x14ac:dyDescent="0.3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</row>
    <row r="12" spans="1:17" x14ac:dyDescent="0.3">
      <c r="A12" s="249" t="s">
        <v>646</v>
      </c>
      <c r="B12" s="249"/>
      <c r="C12" s="249"/>
      <c r="D12" s="136">
        <v>934</v>
      </c>
      <c r="E12" s="140">
        <f t="shared" ref="E12" si="1">H12/12</f>
        <v>8.1416666666666675</v>
      </c>
      <c r="F12" s="189">
        <v>38.89</v>
      </c>
      <c r="G12" s="189">
        <v>28.29</v>
      </c>
      <c r="H12" s="189">
        <v>97.7</v>
      </c>
      <c r="I12" s="189">
        <v>805.68</v>
      </c>
      <c r="J12" s="189">
        <v>0.94</v>
      </c>
      <c r="K12" s="189">
        <v>111.69</v>
      </c>
      <c r="L12" s="189">
        <v>1090.43</v>
      </c>
      <c r="M12" s="189">
        <v>8.24</v>
      </c>
      <c r="N12" s="189">
        <v>141.5</v>
      </c>
      <c r="O12" s="189">
        <v>593.67999999999995</v>
      </c>
      <c r="P12" s="189">
        <v>179.53</v>
      </c>
      <c r="Q12" s="189">
        <v>10.09</v>
      </c>
    </row>
    <row r="13" spans="1:17" x14ac:dyDescent="0.3">
      <c r="A13" s="249" t="s">
        <v>258</v>
      </c>
      <c r="B13" s="249"/>
      <c r="C13" s="249"/>
      <c r="D13" s="141"/>
      <c r="E13" s="142"/>
      <c r="F13" s="190">
        <v>32</v>
      </c>
      <c r="G13" s="190">
        <v>35</v>
      </c>
      <c r="H13" s="190">
        <v>33</v>
      </c>
      <c r="I13" s="190">
        <v>34</v>
      </c>
      <c r="J13" s="190">
        <v>67</v>
      </c>
      <c r="K13" s="190">
        <v>160</v>
      </c>
      <c r="L13" s="190">
        <v>121</v>
      </c>
      <c r="M13" s="190">
        <v>63</v>
      </c>
      <c r="N13" s="190">
        <v>12</v>
      </c>
      <c r="O13" s="190">
        <v>49</v>
      </c>
      <c r="P13" s="190">
        <v>60</v>
      </c>
      <c r="Q13" s="190">
        <v>56</v>
      </c>
    </row>
    <row r="14" spans="1:17" x14ac:dyDescent="0.3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17" x14ac:dyDescent="0.3">
      <c r="A15" s="249" t="s">
        <v>647</v>
      </c>
      <c r="B15" s="249"/>
      <c r="C15" s="249"/>
      <c r="D15" s="139">
        <v>350</v>
      </c>
      <c r="E15" s="140">
        <f t="shared" ref="E15" si="2">H15/12</f>
        <v>1.8916666666666666</v>
      </c>
      <c r="F15" s="90">
        <v>6.6</v>
      </c>
      <c r="G15" s="90">
        <v>2.6</v>
      </c>
      <c r="H15" s="90">
        <v>22.7</v>
      </c>
      <c r="I15" s="90">
        <v>150.5</v>
      </c>
      <c r="J15" s="90">
        <v>0.13</v>
      </c>
      <c r="K15" s="90">
        <v>16.399999999999999</v>
      </c>
      <c r="L15" s="90">
        <v>7.5</v>
      </c>
      <c r="M15" s="90">
        <v>0.3</v>
      </c>
      <c r="N15" s="90">
        <v>264</v>
      </c>
      <c r="O15" s="90">
        <v>196.5</v>
      </c>
      <c r="P15" s="90">
        <v>41.5</v>
      </c>
      <c r="Q15" s="90">
        <v>3.5</v>
      </c>
    </row>
    <row r="16" spans="1:17" x14ac:dyDescent="0.3">
      <c r="A16" s="249" t="s">
        <v>258</v>
      </c>
      <c r="B16" s="249"/>
      <c r="C16" s="249"/>
      <c r="D16" s="141"/>
      <c r="E16" s="142"/>
      <c r="F16" s="91">
        <v>6</v>
      </c>
      <c r="G16" s="91">
        <v>3</v>
      </c>
      <c r="H16" s="91">
        <v>8</v>
      </c>
      <c r="I16" s="91">
        <v>6</v>
      </c>
      <c r="J16" s="91">
        <v>9</v>
      </c>
      <c r="K16" s="91">
        <v>23</v>
      </c>
      <c r="L16" s="91">
        <v>1</v>
      </c>
      <c r="M16" s="91">
        <v>2</v>
      </c>
      <c r="N16" s="91">
        <v>22</v>
      </c>
      <c r="O16" s="91">
        <v>16</v>
      </c>
      <c r="P16" s="91">
        <v>14</v>
      </c>
      <c r="Q16" s="91">
        <v>19</v>
      </c>
    </row>
    <row r="17" spans="1:17" x14ac:dyDescent="0.3">
      <c r="A17" s="250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1:17" x14ac:dyDescent="0.3">
      <c r="A18" s="249" t="s">
        <v>648</v>
      </c>
      <c r="B18" s="249"/>
      <c r="C18" s="249"/>
      <c r="D18" s="137">
        <v>2025</v>
      </c>
      <c r="E18" s="140">
        <f t="shared" ref="E18" si="3">H18/12</f>
        <v>17.583333333333332</v>
      </c>
      <c r="F18" s="191">
        <v>80</v>
      </c>
      <c r="G18" s="191">
        <v>55</v>
      </c>
      <c r="H18" s="191">
        <v>211</v>
      </c>
      <c r="I18" s="192">
        <v>1677</v>
      </c>
      <c r="J18" s="191">
        <v>2</v>
      </c>
      <c r="K18" s="191">
        <v>173</v>
      </c>
      <c r="L18" s="192">
        <v>1658</v>
      </c>
      <c r="M18" s="191">
        <v>13</v>
      </c>
      <c r="N18" s="191">
        <v>759</v>
      </c>
      <c r="O18" s="192">
        <v>1384</v>
      </c>
      <c r="P18" s="191">
        <v>393</v>
      </c>
      <c r="Q18" s="191">
        <v>24</v>
      </c>
    </row>
    <row r="19" spans="1:17" x14ac:dyDescent="0.3">
      <c r="A19" s="249" t="s">
        <v>258</v>
      </c>
      <c r="B19" s="249"/>
      <c r="C19" s="249"/>
      <c r="D19" s="142"/>
      <c r="E19" s="142"/>
      <c r="F19" s="190">
        <v>67</v>
      </c>
      <c r="G19" s="190">
        <v>68</v>
      </c>
      <c r="H19" s="190">
        <v>70</v>
      </c>
      <c r="I19" s="190">
        <v>70</v>
      </c>
      <c r="J19" s="193">
        <v>1.19</v>
      </c>
      <c r="K19" s="193">
        <v>2.4700000000000002</v>
      </c>
      <c r="L19" s="193">
        <v>1.84</v>
      </c>
      <c r="M19" s="193">
        <v>0.99</v>
      </c>
      <c r="N19" s="193">
        <v>0.63</v>
      </c>
      <c r="O19" s="193">
        <v>1.1499999999999999</v>
      </c>
      <c r="P19" s="193">
        <v>1.31</v>
      </c>
      <c r="Q19" s="193">
        <v>1.34</v>
      </c>
    </row>
    <row r="20" spans="1:17" x14ac:dyDescent="0.3">
      <c r="A20" s="249" t="s">
        <v>635</v>
      </c>
      <c r="B20" s="249"/>
      <c r="C20" s="249"/>
      <c r="D20" s="142"/>
      <c r="E20" s="142"/>
      <c r="F20" s="93">
        <v>120</v>
      </c>
      <c r="G20" s="93">
        <v>80</v>
      </c>
      <c r="H20" s="93">
        <v>300</v>
      </c>
      <c r="I20" s="94">
        <v>2400</v>
      </c>
      <c r="J20" s="93">
        <v>1</v>
      </c>
      <c r="K20" s="93">
        <v>70</v>
      </c>
      <c r="L20" s="93">
        <v>900</v>
      </c>
      <c r="M20" s="93">
        <v>13</v>
      </c>
      <c r="N20" s="94">
        <v>1200</v>
      </c>
      <c r="O20" s="94">
        <v>1200</v>
      </c>
      <c r="P20" s="93">
        <v>300</v>
      </c>
      <c r="Q20" s="93">
        <v>18</v>
      </c>
    </row>
    <row r="23" spans="1:17" x14ac:dyDescent="0.3">
      <c r="F23" s="71"/>
      <c r="G23" s="71"/>
      <c r="H23" s="71"/>
      <c r="I23" s="71"/>
    </row>
  </sheetData>
  <mergeCells count="23">
    <mergeCell ref="A20:C20"/>
    <mergeCell ref="A19:C19"/>
    <mergeCell ref="A15:C15"/>
    <mergeCell ref="A16:C16"/>
    <mergeCell ref="A17:Q17"/>
    <mergeCell ref="A18:C18"/>
    <mergeCell ref="A14:Q14"/>
    <mergeCell ref="A6:C6"/>
    <mergeCell ref="A7:C7"/>
    <mergeCell ref="A8:Q8"/>
    <mergeCell ref="A9:C9"/>
    <mergeCell ref="A10:C10"/>
    <mergeCell ref="A11:Q11"/>
    <mergeCell ref="A12:C12"/>
    <mergeCell ref="A13:C13"/>
    <mergeCell ref="A2:Q2"/>
    <mergeCell ref="A4:C5"/>
    <mergeCell ref="D4:D5"/>
    <mergeCell ref="E4:E5"/>
    <mergeCell ref="F4:H4"/>
    <mergeCell ref="I4:I5"/>
    <mergeCell ref="J4:M4"/>
    <mergeCell ref="N4:Q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K180"/>
  <sheetViews>
    <sheetView view="pageBreakPreview" zoomScale="60" zoomScaleNormal="100" workbookViewId="0">
      <selection activeCell="H174" sqref="H174"/>
    </sheetView>
  </sheetViews>
  <sheetFormatPr defaultColWidth="9.33203125" defaultRowHeight="14" x14ac:dyDescent="0.3"/>
  <cols>
    <col min="1" max="1" width="6" style="72" customWidth="1"/>
    <col min="2" max="2" width="16.6640625" style="72" customWidth="1"/>
    <col min="3" max="3" width="7.109375" style="72" customWidth="1"/>
    <col min="4" max="4" width="13.6640625" style="72" customWidth="1"/>
    <col min="5" max="5" width="10.44140625" style="72" customWidth="1"/>
    <col min="6" max="6" width="8.6640625" style="72" customWidth="1"/>
    <col min="7" max="7" width="11" style="72" customWidth="1"/>
    <col min="8" max="8" width="17" style="72" customWidth="1"/>
    <col min="9" max="9" width="5.6640625" style="72" customWidth="1"/>
    <col min="10" max="10" width="8" style="73" customWidth="1"/>
    <col min="11" max="11" width="6.6640625" style="73" customWidth="1"/>
    <col min="12" max="13" width="6.77734375" style="73" customWidth="1"/>
    <col min="14" max="14" width="5.6640625" style="73" customWidth="1"/>
    <col min="15" max="16" width="9" style="73" bestFit="1" customWidth="1"/>
    <col min="17" max="17" width="9.44140625" style="73" customWidth="1"/>
    <col min="18" max="1025" width="10.44140625" style="83" customWidth="1"/>
    <col min="1026" max="16384" width="9.33203125" style="67"/>
  </cols>
  <sheetData>
    <row r="1" spans="1:17" s="67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3"/>
      <c r="K1" s="73"/>
      <c r="L1" s="73"/>
      <c r="M1" s="73"/>
      <c r="N1" s="73"/>
      <c r="O1" s="73"/>
      <c r="P1" s="73"/>
      <c r="Q1" s="98" t="s">
        <v>650</v>
      </c>
    </row>
    <row r="2" spans="1:17" s="67" customFormat="1" ht="45" customHeight="1" x14ac:dyDescent="0.3">
      <c r="A2" s="252" t="s">
        <v>665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</row>
    <row r="3" spans="1:17" s="67" customFormat="1" x14ac:dyDescent="0.3">
      <c r="A3" s="72"/>
      <c r="B3" s="72"/>
      <c r="C3" s="72"/>
      <c r="D3" s="72"/>
      <c r="E3" s="72"/>
      <c r="F3" s="72"/>
      <c r="G3" s="72"/>
      <c r="H3" s="72"/>
      <c r="I3" s="72"/>
      <c r="J3" s="73"/>
      <c r="K3" s="73"/>
      <c r="L3" s="73"/>
      <c r="M3" s="73"/>
      <c r="N3" s="73"/>
      <c r="O3" s="73"/>
      <c r="P3" s="73"/>
      <c r="Q3" s="73"/>
    </row>
    <row r="4" spans="1:17" s="67" customFormat="1" x14ac:dyDescent="0.3">
      <c r="A4" s="254" t="s">
        <v>635</v>
      </c>
      <c r="B4" s="254"/>
      <c r="C4" s="254"/>
      <c r="D4" s="87"/>
      <c r="E4" s="75">
        <v>120</v>
      </c>
      <c r="F4" s="75">
        <v>80</v>
      </c>
      <c r="G4" s="75">
        <v>300</v>
      </c>
      <c r="H4" s="76">
        <v>2400</v>
      </c>
      <c r="I4" s="72"/>
      <c r="J4" s="73"/>
      <c r="K4" s="73"/>
      <c r="L4" s="73"/>
      <c r="M4" s="73"/>
      <c r="N4" s="73"/>
      <c r="O4" s="73"/>
      <c r="P4" s="73"/>
      <c r="Q4" s="73"/>
    </row>
    <row r="5" spans="1:17" s="67" customFormat="1" x14ac:dyDescent="0.3">
      <c r="A5" s="72"/>
      <c r="B5" s="72"/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  <c r="N5" s="73"/>
      <c r="O5" s="73"/>
      <c r="P5" s="73"/>
      <c r="Q5" s="73"/>
    </row>
    <row r="6" spans="1:17" s="67" customFormat="1" x14ac:dyDescent="0.3">
      <c r="A6" s="255" t="s">
        <v>40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</row>
    <row r="7" spans="1:17" s="67" customFormat="1" x14ac:dyDescent="0.3">
      <c r="A7" s="256" t="s">
        <v>50</v>
      </c>
      <c r="B7" s="256"/>
      <c r="C7" s="256"/>
      <c r="D7" s="256" t="s">
        <v>210</v>
      </c>
      <c r="E7" s="261" t="s">
        <v>25</v>
      </c>
      <c r="F7" s="261"/>
      <c r="G7" s="261"/>
      <c r="H7" s="256" t="s">
        <v>51</v>
      </c>
      <c r="J7" s="262" t="s">
        <v>52</v>
      </c>
      <c r="K7" s="262"/>
      <c r="L7" s="262"/>
      <c r="M7" s="262"/>
      <c r="N7" s="74"/>
      <c r="O7" s="262" t="s">
        <v>53</v>
      </c>
      <c r="P7" s="262"/>
      <c r="Q7" s="262"/>
    </row>
    <row r="8" spans="1:17" s="67" customFormat="1" x14ac:dyDescent="0.3">
      <c r="A8" s="257"/>
      <c r="B8" s="258"/>
      <c r="C8" s="259"/>
      <c r="D8" s="260"/>
      <c r="E8" s="88" t="s">
        <v>29</v>
      </c>
      <c r="F8" s="88" t="s">
        <v>30</v>
      </c>
      <c r="G8" s="88" t="s">
        <v>31</v>
      </c>
      <c r="H8" s="260"/>
      <c r="J8" s="89" t="s">
        <v>29</v>
      </c>
      <c r="K8" s="89" t="s">
        <v>30</v>
      </c>
      <c r="L8" s="89" t="s">
        <v>31</v>
      </c>
      <c r="M8" s="89" t="s">
        <v>54</v>
      </c>
      <c r="N8" s="74"/>
      <c r="O8" s="89" t="s">
        <v>29</v>
      </c>
      <c r="P8" s="89" t="s">
        <v>30</v>
      </c>
      <c r="Q8" s="89" t="s">
        <v>31</v>
      </c>
    </row>
    <row r="9" spans="1:17" s="67" customFormat="1" x14ac:dyDescent="0.3">
      <c r="A9" s="251" t="s">
        <v>1</v>
      </c>
      <c r="B9" s="251"/>
      <c r="C9" s="251"/>
      <c r="D9" s="77">
        <f>G9/12</f>
        <v>5.3783333333333339</v>
      </c>
      <c r="E9" s="78">
        <v>25.25</v>
      </c>
      <c r="F9" s="78">
        <v>19.59</v>
      </c>
      <c r="G9" s="78">
        <v>64.540000000000006</v>
      </c>
      <c r="H9" s="78">
        <v>539.83000000000004</v>
      </c>
      <c r="I9" s="79"/>
      <c r="J9" s="85">
        <v>0.21</v>
      </c>
      <c r="K9" s="85">
        <v>0.24</v>
      </c>
      <c r="L9" s="85">
        <v>0.22</v>
      </c>
      <c r="M9" s="85">
        <v>0.22</v>
      </c>
      <c r="N9" s="86"/>
      <c r="O9" s="143">
        <v>0.19</v>
      </c>
      <c r="P9" s="143">
        <v>0.33</v>
      </c>
      <c r="Q9" s="143">
        <v>0.48</v>
      </c>
    </row>
    <row r="10" spans="1:17" s="67" customFormat="1" x14ac:dyDescent="0.3">
      <c r="A10" s="251" t="s">
        <v>2</v>
      </c>
      <c r="B10" s="251"/>
      <c r="C10" s="251"/>
      <c r="D10" s="77">
        <f t="shared" ref="D10:D29" si="0">G10/12</f>
        <v>4.6833333333333336</v>
      </c>
      <c r="E10" s="78">
        <v>46.03</v>
      </c>
      <c r="F10" s="80">
        <v>13.17</v>
      </c>
      <c r="G10" s="78">
        <v>56.2</v>
      </c>
      <c r="H10" s="78">
        <v>537.69000000000005</v>
      </c>
      <c r="I10" s="79"/>
      <c r="J10" s="85">
        <v>0.38</v>
      </c>
      <c r="K10" s="85">
        <v>0.16</v>
      </c>
      <c r="L10" s="85">
        <v>0.19</v>
      </c>
      <c r="M10" s="85">
        <v>0.22</v>
      </c>
      <c r="N10" s="86"/>
      <c r="O10" s="143">
        <v>0.34</v>
      </c>
      <c r="P10" s="143">
        <v>0.22</v>
      </c>
      <c r="Q10" s="143">
        <v>0.42</v>
      </c>
    </row>
    <row r="11" spans="1:17" s="67" customFormat="1" x14ac:dyDescent="0.3">
      <c r="A11" s="251" t="s">
        <v>3</v>
      </c>
      <c r="B11" s="251"/>
      <c r="C11" s="251"/>
      <c r="D11" s="77">
        <f t="shared" si="0"/>
        <v>4.5491666666666672</v>
      </c>
      <c r="E11" s="78">
        <v>26.15</v>
      </c>
      <c r="F11" s="78">
        <v>16.850000000000001</v>
      </c>
      <c r="G11" s="80">
        <v>54.59</v>
      </c>
      <c r="H11" s="78">
        <v>478.45</v>
      </c>
      <c r="I11" s="79"/>
      <c r="J11" s="85">
        <v>0.22</v>
      </c>
      <c r="K11" s="85">
        <v>0.21</v>
      </c>
      <c r="L11" s="85">
        <v>0.18</v>
      </c>
      <c r="M11" s="85">
        <v>0.2</v>
      </c>
      <c r="N11" s="86"/>
      <c r="O11" s="143">
        <v>0.22</v>
      </c>
      <c r="P11" s="143">
        <v>0.32</v>
      </c>
      <c r="Q11" s="143">
        <v>0.46</v>
      </c>
    </row>
    <row r="12" spans="1:17" s="67" customFormat="1" x14ac:dyDescent="0.3">
      <c r="A12" s="251" t="s">
        <v>4</v>
      </c>
      <c r="B12" s="251"/>
      <c r="C12" s="251"/>
      <c r="D12" s="77">
        <f t="shared" si="0"/>
        <v>6.1558333333333337</v>
      </c>
      <c r="E12" s="78">
        <v>26.1</v>
      </c>
      <c r="F12" s="78">
        <v>18.440000000000001</v>
      </c>
      <c r="G12" s="78">
        <v>73.87</v>
      </c>
      <c r="H12" s="78">
        <v>570.53</v>
      </c>
      <c r="I12" s="79"/>
      <c r="J12" s="85">
        <v>0.22</v>
      </c>
      <c r="K12" s="85">
        <v>0.23</v>
      </c>
      <c r="L12" s="85">
        <v>0.25</v>
      </c>
      <c r="M12" s="85">
        <v>0.24</v>
      </c>
      <c r="N12" s="86"/>
      <c r="O12" s="143">
        <v>0.18</v>
      </c>
      <c r="P12" s="143">
        <v>0.28999999999999998</v>
      </c>
      <c r="Q12" s="143">
        <v>0.52</v>
      </c>
    </row>
    <row r="13" spans="1:17" s="67" customFormat="1" x14ac:dyDescent="0.3">
      <c r="A13" s="251" t="s">
        <v>5</v>
      </c>
      <c r="B13" s="251"/>
      <c r="C13" s="251"/>
      <c r="D13" s="77">
        <f t="shared" si="0"/>
        <v>5.4874999999999998</v>
      </c>
      <c r="E13" s="78">
        <v>32.78</v>
      </c>
      <c r="F13" s="78">
        <v>15.85</v>
      </c>
      <c r="G13" s="78">
        <v>65.849999999999994</v>
      </c>
      <c r="H13" s="78">
        <v>508.49</v>
      </c>
      <c r="I13" s="79"/>
      <c r="J13" s="85">
        <v>0.27</v>
      </c>
      <c r="K13" s="85">
        <v>0.2</v>
      </c>
      <c r="L13" s="85">
        <v>0.22</v>
      </c>
      <c r="M13" s="85">
        <v>0.21</v>
      </c>
      <c r="N13" s="86"/>
      <c r="O13" s="143">
        <v>0.26</v>
      </c>
      <c r="P13" s="143">
        <v>0.28000000000000003</v>
      </c>
      <c r="Q13" s="143">
        <v>0.52</v>
      </c>
    </row>
    <row r="14" spans="1:17" s="67" customFormat="1" x14ac:dyDescent="0.3">
      <c r="A14" s="251" t="s">
        <v>6</v>
      </c>
      <c r="B14" s="251"/>
      <c r="C14" s="251"/>
      <c r="D14" s="77">
        <f t="shared" si="0"/>
        <v>5.5966666666666667</v>
      </c>
      <c r="E14" s="78">
        <v>25.3</v>
      </c>
      <c r="F14" s="80">
        <v>19.66</v>
      </c>
      <c r="G14" s="78">
        <v>67.16</v>
      </c>
      <c r="H14" s="78">
        <v>550.75</v>
      </c>
      <c r="I14" s="79"/>
      <c r="J14" s="85">
        <v>0.21</v>
      </c>
      <c r="K14" s="85">
        <v>0.25</v>
      </c>
      <c r="L14" s="85">
        <v>0.22</v>
      </c>
      <c r="M14" s="85">
        <v>0.23</v>
      </c>
      <c r="N14" s="86"/>
      <c r="O14" s="143">
        <v>0.18</v>
      </c>
      <c r="P14" s="143">
        <v>0.32</v>
      </c>
      <c r="Q14" s="143">
        <v>0.49</v>
      </c>
    </row>
    <row r="15" spans="1:17" s="67" customFormat="1" x14ac:dyDescent="0.3">
      <c r="A15" s="251" t="s">
        <v>7</v>
      </c>
      <c r="B15" s="251"/>
      <c r="C15" s="251"/>
      <c r="D15" s="77">
        <f t="shared" si="0"/>
        <v>4.666666666666667</v>
      </c>
      <c r="E15" s="78">
        <v>42.7</v>
      </c>
      <c r="F15" s="78">
        <v>12.98</v>
      </c>
      <c r="G15" s="78">
        <v>56</v>
      </c>
      <c r="H15" s="78">
        <v>521.53</v>
      </c>
      <c r="I15" s="79"/>
      <c r="J15" s="85">
        <v>0.36</v>
      </c>
      <c r="K15" s="85">
        <v>0.16</v>
      </c>
      <c r="L15" s="85">
        <v>0.19</v>
      </c>
      <c r="M15" s="85">
        <v>0.22</v>
      </c>
      <c r="N15" s="86"/>
      <c r="O15" s="143">
        <v>0.33</v>
      </c>
      <c r="P15" s="143">
        <v>0.22</v>
      </c>
      <c r="Q15" s="143">
        <v>0.43</v>
      </c>
    </row>
    <row r="16" spans="1:17" s="67" customFormat="1" x14ac:dyDescent="0.3">
      <c r="A16" s="251" t="s">
        <v>8</v>
      </c>
      <c r="B16" s="251"/>
      <c r="C16" s="251"/>
      <c r="D16" s="77">
        <f t="shared" si="0"/>
        <v>6.3508333333333331</v>
      </c>
      <c r="E16" s="78">
        <v>29.37</v>
      </c>
      <c r="F16" s="78">
        <v>16.7</v>
      </c>
      <c r="G16" s="78">
        <v>76.209999999999994</v>
      </c>
      <c r="H16" s="78">
        <v>576.65</v>
      </c>
      <c r="I16" s="79"/>
      <c r="J16" s="85">
        <v>0.24</v>
      </c>
      <c r="K16" s="85">
        <v>0.21</v>
      </c>
      <c r="L16" s="85">
        <v>0.25</v>
      </c>
      <c r="M16" s="85">
        <v>0.24</v>
      </c>
      <c r="N16" s="86"/>
      <c r="O16" s="143">
        <v>0.2</v>
      </c>
      <c r="P16" s="143">
        <v>0.26</v>
      </c>
      <c r="Q16" s="143">
        <v>0.53</v>
      </c>
    </row>
    <row r="17" spans="1:17" s="67" customFormat="1" x14ac:dyDescent="0.3">
      <c r="A17" s="251" t="s">
        <v>9</v>
      </c>
      <c r="B17" s="251"/>
      <c r="C17" s="251"/>
      <c r="D17" s="77">
        <f t="shared" si="0"/>
        <v>5.1033333333333335</v>
      </c>
      <c r="E17" s="78">
        <v>26.03</v>
      </c>
      <c r="F17" s="78">
        <v>18.48</v>
      </c>
      <c r="G17" s="78">
        <v>61.24</v>
      </c>
      <c r="H17" s="78">
        <v>519.45000000000005</v>
      </c>
      <c r="I17" s="79"/>
      <c r="J17" s="85">
        <v>0.22</v>
      </c>
      <c r="K17" s="85">
        <v>0.23</v>
      </c>
      <c r="L17" s="85">
        <v>0.2</v>
      </c>
      <c r="M17" s="85">
        <v>0.22</v>
      </c>
      <c r="N17" s="86"/>
      <c r="O17" s="143">
        <v>0.2</v>
      </c>
      <c r="P17" s="143">
        <v>0.32</v>
      </c>
      <c r="Q17" s="143">
        <v>0.47</v>
      </c>
    </row>
    <row r="18" spans="1:17" s="67" customFormat="1" x14ac:dyDescent="0.3">
      <c r="A18" s="251" t="s">
        <v>10</v>
      </c>
      <c r="B18" s="251"/>
      <c r="C18" s="251"/>
      <c r="D18" s="77">
        <f t="shared" si="0"/>
        <v>6.105833333333333</v>
      </c>
      <c r="E18" s="80">
        <v>30.93</v>
      </c>
      <c r="F18" s="78">
        <v>17.87</v>
      </c>
      <c r="G18" s="78">
        <v>73.27</v>
      </c>
      <c r="H18" s="78">
        <v>581.42999999999995</v>
      </c>
      <c r="I18" s="79"/>
      <c r="J18" s="85">
        <v>0.26</v>
      </c>
      <c r="K18" s="85">
        <v>0.22</v>
      </c>
      <c r="L18" s="85">
        <v>0.24</v>
      </c>
      <c r="M18" s="85">
        <v>0.24</v>
      </c>
      <c r="N18" s="86"/>
      <c r="O18" s="143">
        <v>0.21</v>
      </c>
      <c r="P18" s="143">
        <v>0.28000000000000003</v>
      </c>
      <c r="Q18" s="143">
        <v>0.5</v>
      </c>
    </row>
    <row r="19" spans="1:17" s="67" customFormat="1" x14ac:dyDescent="0.3">
      <c r="A19" s="251" t="s">
        <v>488</v>
      </c>
      <c r="B19" s="251"/>
      <c r="C19" s="251"/>
      <c r="D19" s="77">
        <f t="shared" si="0"/>
        <v>6.1558333333333337</v>
      </c>
      <c r="E19" s="78">
        <v>26.1</v>
      </c>
      <c r="F19" s="78">
        <v>18.440000000000001</v>
      </c>
      <c r="G19" s="78">
        <v>73.87</v>
      </c>
      <c r="H19" s="78">
        <v>570.53</v>
      </c>
      <c r="I19" s="79"/>
      <c r="J19" s="85">
        <v>0.22</v>
      </c>
      <c r="K19" s="85">
        <v>0.23</v>
      </c>
      <c r="L19" s="85">
        <v>0.25</v>
      </c>
      <c r="M19" s="85">
        <v>0.24</v>
      </c>
      <c r="N19" s="86"/>
      <c r="O19" s="143">
        <v>0.18</v>
      </c>
      <c r="P19" s="143">
        <v>0.28999999999999998</v>
      </c>
      <c r="Q19" s="143">
        <v>0.52</v>
      </c>
    </row>
    <row r="20" spans="1:17" s="67" customFormat="1" x14ac:dyDescent="0.3">
      <c r="A20" s="251" t="s">
        <v>489</v>
      </c>
      <c r="B20" s="251"/>
      <c r="C20" s="251"/>
      <c r="D20" s="77">
        <f t="shared" si="0"/>
        <v>4.6833333333333336</v>
      </c>
      <c r="E20" s="78">
        <v>46.03</v>
      </c>
      <c r="F20" s="80">
        <v>13.17</v>
      </c>
      <c r="G20" s="78">
        <v>56.2</v>
      </c>
      <c r="H20" s="78">
        <v>537.69000000000005</v>
      </c>
      <c r="I20" s="79"/>
      <c r="J20" s="85">
        <v>0.38</v>
      </c>
      <c r="K20" s="85">
        <v>0.16</v>
      </c>
      <c r="L20" s="85">
        <v>0.19</v>
      </c>
      <c r="M20" s="85">
        <v>0.22</v>
      </c>
      <c r="N20" s="86"/>
      <c r="O20" s="143">
        <v>0.34</v>
      </c>
      <c r="P20" s="143">
        <v>0.22</v>
      </c>
      <c r="Q20" s="143">
        <v>0.42</v>
      </c>
    </row>
    <row r="21" spans="1:17" s="67" customFormat="1" x14ac:dyDescent="0.3">
      <c r="A21" s="251" t="s">
        <v>490</v>
      </c>
      <c r="B21" s="251"/>
      <c r="C21" s="251"/>
      <c r="D21" s="77">
        <f t="shared" si="0"/>
        <v>5.0908333333333333</v>
      </c>
      <c r="E21" s="78">
        <v>29.44</v>
      </c>
      <c r="F21" s="78">
        <v>13.97</v>
      </c>
      <c r="G21" s="78">
        <v>61.09</v>
      </c>
      <c r="H21" s="78">
        <v>460.52</v>
      </c>
      <c r="I21" s="79"/>
      <c r="J21" s="85">
        <v>0.25</v>
      </c>
      <c r="K21" s="85">
        <v>0.17</v>
      </c>
      <c r="L21" s="85">
        <v>0.2</v>
      </c>
      <c r="M21" s="85">
        <v>0.19</v>
      </c>
      <c r="N21" s="86"/>
      <c r="O21" s="143">
        <v>0.26</v>
      </c>
      <c r="P21" s="143">
        <v>0.27</v>
      </c>
      <c r="Q21" s="143">
        <v>0.53</v>
      </c>
    </row>
    <row r="22" spans="1:17" s="67" customFormat="1" x14ac:dyDescent="0.3">
      <c r="A22" s="251" t="s">
        <v>491</v>
      </c>
      <c r="B22" s="251"/>
      <c r="C22" s="251"/>
      <c r="D22" s="77">
        <f t="shared" si="0"/>
        <v>5.4333333333333336</v>
      </c>
      <c r="E22" s="78">
        <v>26.69</v>
      </c>
      <c r="F22" s="78">
        <v>18.600000000000001</v>
      </c>
      <c r="G22" s="78">
        <v>65.2</v>
      </c>
      <c r="H22" s="78">
        <v>539.25</v>
      </c>
      <c r="I22" s="79"/>
      <c r="J22" s="85">
        <v>0.22</v>
      </c>
      <c r="K22" s="85">
        <v>0.23</v>
      </c>
      <c r="L22" s="85">
        <v>0.22</v>
      </c>
      <c r="M22" s="85">
        <v>0.22</v>
      </c>
      <c r="N22" s="86"/>
      <c r="O22" s="143">
        <v>0.2</v>
      </c>
      <c r="P22" s="143">
        <v>0.31</v>
      </c>
      <c r="Q22" s="143">
        <v>0.48</v>
      </c>
    </row>
    <row r="23" spans="1:17" s="67" customFormat="1" x14ac:dyDescent="0.3">
      <c r="A23" s="251" t="s">
        <v>492</v>
      </c>
      <c r="B23" s="251"/>
      <c r="C23" s="251"/>
      <c r="D23" s="77">
        <f t="shared" si="0"/>
        <v>6.0091666666666663</v>
      </c>
      <c r="E23" s="78">
        <v>30.8</v>
      </c>
      <c r="F23" s="78">
        <v>17.54</v>
      </c>
      <c r="G23" s="78">
        <v>72.11</v>
      </c>
      <c r="H23" s="80">
        <v>573.57000000000005</v>
      </c>
      <c r="I23" s="79"/>
      <c r="J23" s="85">
        <v>0.26</v>
      </c>
      <c r="K23" s="85">
        <v>0.22</v>
      </c>
      <c r="L23" s="85">
        <v>0.24</v>
      </c>
      <c r="M23" s="85">
        <v>0.24</v>
      </c>
      <c r="N23" s="86"/>
      <c r="O23" s="143">
        <v>0.21</v>
      </c>
      <c r="P23" s="143">
        <v>0.28000000000000003</v>
      </c>
      <c r="Q23" s="143">
        <v>0.5</v>
      </c>
    </row>
    <row r="24" spans="1:17" s="67" customFormat="1" x14ac:dyDescent="0.3">
      <c r="A24" s="251" t="s">
        <v>493</v>
      </c>
      <c r="B24" s="251"/>
      <c r="C24" s="251"/>
      <c r="D24" s="77">
        <f t="shared" si="0"/>
        <v>5.5966666666666667</v>
      </c>
      <c r="E24" s="78">
        <v>25.3</v>
      </c>
      <c r="F24" s="80">
        <v>19.66</v>
      </c>
      <c r="G24" s="78">
        <v>67.16</v>
      </c>
      <c r="H24" s="78">
        <v>550.75</v>
      </c>
      <c r="I24" s="79"/>
      <c r="J24" s="85">
        <v>0.21</v>
      </c>
      <c r="K24" s="85">
        <v>0.25</v>
      </c>
      <c r="L24" s="85">
        <v>0.22</v>
      </c>
      <c r="M24" s="85">
        <v>0.23</v>
      </c>
      <c r="N24" s="86"/>
      <c r="O24" s="143">
        <v>0.18</v>
      </c>
      <c r="P24" s="143">
        <v>0.32</v>
      </c>
      <c r="Q24" s="143">
        <v>0.49</v>
      </c>
    </row>
    <row r="25" spans="1:17" s="67" customFormat="1" x14ac:dyDescent="0.3">
      <c r="A25" s="251" t="s">
        <v>494</v>
      </c>
      <c r="B25" s="251"/>
      <c r="C25" s="251"/>
      <c r="D25" s="77">
        <f t="shared" si="0"/>
        <v>4.6833333333333336</v>
      </c>
      <c r="E25" s="78">
        <v>46.03</v>
      </c>
      <c r="F25" s="80">
        <v>13.17</v>
      </c>
      <c r="G25" s="78">
        <v>56.2</v>
      </c>
      <c r="H25" s="78">
        <v>537.69000000000005</v>
      </c>
      <c r="I25" s="79"/>
      <c r="J25" s="85">
        <v>0.38</v>
      </c>
      <c r="K25" s="85">
        <v>0.16</v>
      </c>
      <c r="L25" s="85">
        <v>0.19</v>
      </c>
      <c r="M25" s="85">
        <v>0.22</v>
      </c>
      <c r="N25" s="86"/>
      <c r="O25" s="143">
        <v>0.34</v>
      </c>
      <c r="P25" s="143">
        <v>0.22</v>
      </c>
      <c r="Q25" s="143">
        <v>0.42</v>
      </c>
    </row>
    <row r="26" spans="1:17" s="67" customFormat="1" x14ac:dyDescent="0.3">
      <c r="A26" s="251" t="s">
        <v>495</v>
      </c>
      <c r="B26" s="251"/>
      <c r="C26" s="251"/>
      <c r="D26" s="77">
        <f t="shared" si="0"/>
        <v>4.8558333333333339</v>
      </c>
      <c r="E26" s="78">
        <v>34.590000000000003</v>
      </c>
      <c r="F26" s="78">
        <v>17.329999999999998</v>
      </c>
      <c r="G26" s="78">
        <v>58.27</v>
      </c>
      <c r="H26" s="78">
        <v>505.1</v>
      </c>
      <c r="I26" s="79"/>
      <c r="J26" s="85">
        <v>0.28999999999999998</v>
      </c>
      <c r="K26" s="85">
        <v>0.22</v>
      </c>
      <c r="L26" s="85">
        <v>0.19</v>
      </c>
      <c r="M26" s="85">
        <v>0.21</v>
      </c>
      <c r="N26" s="86"/>
      <c r="O26" s="143">
        <v>0.27</v>
      </c>
      <c r="P26" s="143">
        <v>0.31</v>
      </c>
      <c r="Q26" s="143">
        <v>0.46</v>
      </c>
    </row>
    <row r="27" spans="1:17" s="67" customFormat="1" x14ac:dyDescent="0.3">
      <c r="A27" s="251" t="s">
        <v>496</v>
      </c>
      <c r="B27" s="251"/>
      <c r="C27" s="251"/>
      <c r="D27" s="77">
        <f t="shared" si="0"/>
        <v>5.4333333333333336</v>
      </c>
      <c r="E27" s="78">
        <v>26.69</v>
      </c>
      <c r="F27" s="78">
        <v>18.600000000000001</v>
      </c>
      <c r="G27" s="78">
        <v>65.2</v>
      </c>
      <c r="H27" s="78">
        <v>539.25</v>
      </c>
      <c r="I27" s="79"/>
      <c r="J27" s="85">
        <v>0.22</v>
      </c>
      <c r="K27" s="85">
        <v>0.23</v>
      </c>
      <c r="L27" s="85">
        <v>0.22</v>
      </c>
      <c r="M27" s="85">
        <v>0.22</v>
      </c>
      <c r="N27" s="86"/>
      <c r="O27" s="143">
        <v>0.2</v>
      </c>
      <c r="P27" s="143">
        <v>0.31</v>
      </c>
      <c r="Q27" s="143">
        <v>0.48</v>
      </c>
    </row>
    <row r="28" spans="1:17" s="72" customFormat="1" x14ac:dyDescent="0.3">
      <c r="A28" s="251" t="s">
        <v>497</v>
      </c>
      <c r="B28" s="251"/>
      <c r="C28" s="251"/>
      <c r="D28" s="77">
        <f t="shared" si="0"/>
        <v>4.9691666666666672</v>
      </c>
      <c r="E28" s="80">
        <v>29.29</v>
      </c>
      <c r="F28" s="78">
        <v>18.760000000000002</v>
      </c>
      <c r="G28" s="78">
        <v>59.63</v>
      </c>
      <c r="H28" s="78">
        <v>528.22</v>
      </c>
      <c r="I28" s="79"/>
      <c r="J28" s="85">
        <v>0.24</v>
      </c>
      <c r="K28" s="85">
        <v>0.23</v>
      </c>
      <c r="L28" s="85">
        <v>0.2</v>
      </c>
      <c r="M28" s="85">
        <v>0.22</v>
      </c>
      <c r="N28" s="86"/>
      <c r="O28" s="143">
        <v>0.22</v>
      </c>
      <c r="P28" s="143">
        <v>0.32</v>
      </c>
      <c r="Q28" s="143">
        <v>0.45</v>
      </c>
    </row>
    <row r="29" spans="1:17" s="81" customFormat="1" x14ac:dyDescent="0.3">
      <c r="A29" s="251" t="s">
        <v>55</v>
      </c>
      <c r="B29" s="251"/>
      <c r="C29" s="251"/>
      <c r="D29" s="77">
        <f t="shared" si="0"/>
        <v>5.3491666666666662</v>
      </c>
      <c r="E29" s="78">
        <v>31.58</v>
      </c>
      <c r="F29" s="78">
        <v>16.940000000000001</v>
      </c>
      <c r="G29" s="78">
        <v>64.19</v>
      </c>
      <c r="H29" s="80">
        <v>536.37</v>
      </c>
      <c r="I29" s="79"/>
      <c r="J29" s="85">
        <v>0.26</v>
      </c>
      <c r="K29" s="85">
        <v>0.21</v>
      </c>
      <c r="L29" s="85">
        <v>0.21</v>
      </c>
      <c r="M29" s="85">
        <v>0.22</v>
      </c>
      <c r="N29" s="86"/>
      <c r="O29" s="89">
        <v>0.24</v>
      </c>
      <c r="P29" s="89">
        <v>0.28000000000000003</v>
      </c>
      <c r="Q29" s="89">
        <v>0.48</v>
      </c>
    </row>
    <row r="30" spans="1:17" s="67" customFormat="1" x14ac:dyDescent="0.3">
      <c r="J30" s="74"/>
      <c r="K30" s="74"/>
      <c r="L30" s="74"/>
      <c r="M30" s="74"/>
      <c r="N30" s="74"/>
      <c r="O30" s="74"/>
      <c r="P30" s="74"/>
      <c r="Q30" s="74"/>
    </row>
    <row r="31" spans="1:17" s="72" customFormat="1" x14ac:dyDescent="0.3">
      <c r="A31" s="255" t="s">
        <v>636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</row>
    <row r="32" spans="1:17" s="72" customFormat="1" x14ac:dyDescent="0.3">
      <c r="A32" s="256" t="s">
        <v>50</v>
      </c>
      <c r="B32" s="256"/>
      <c r="C32" s="256"/>
      <c r="D32" s="256" t="s">
        <v>210</v>
      </c>
      <c r="E32" s="261" t="s">
        <v>25</v>
      </c>
      <c r="F32" s="261"/>
      <c r="G32" s="261"/>
      <c r="H32" s="256" t="s">
        <v>51</v>
      </c>
      <c r="I32" s="67"/>
      <c r="J32" s="262" t="s">
        <v>52</v>
      </c>
      <c r="K32" s="262"/>
      <c r="L32" s="262"/>
      <c r="M32" s="262"/>
      <c r="N32" s="74"/>
      <c r="O32" s="262" t="s">
        <v>53</v>
      </c>
      <c r="P32" s="262"/>
      <c r="Q32" s="262"/>
    </row>
    <row r="33" spans="1:17" s="72" customFormat="1" x14ac:dyDescent="0.3">
      <c r="A33" s="257"/>
      <c r="B33" s="258"/>
      <c r="C33" s="259"/>
      <c r="D33" s="260"/>
      <c r="E33" s="88" t="s">
        <v>29</v>
      </c>
      <c r="F33" s="88" t="s">
        <v>30</v>
      </c>
      <c r="G33" s="88" t="s">
        <v>31</v>
      </c>
      <c r="H33" s="260"/>
      <c r="I33" s="67"/>
      <c r="J33" s="89" t="s">
        <v>29</v>
      </c>
      <c r="K33" s="89" t="s">
        <v>30</v>
      </c>
      <c r="L33" s="89" t="s">
        <v>31</v>
      </c>
      <c r="M33" s="89" t="s">
        <v>54</v>
      </c>
      <c r="N33" s="74"/>
      <c r="O33" s="89" t="s">
        <v>29</v>
      </c>
      <c r="P33" s="89" t="s">
        <v>30</v>
      </c>
      <c r="Q33" s="89" t="s">
        <v>31</v>
      </c>
    </row>
    <row r="34" spans="1:17" s="72" customFormat="1" x14ac:dyDescent="0.3">
      <c r="A34" s="251" t="s">
        <v>1</v>
      </c>
      <c r="B34" s="251"/>
      <c r="C34" s="251"/>
      <c r="D34" s="77">
        <f>G34/12</f>
        <v>2.2216666666666667</v>
      </c>
      <c r="E34" s="80">
        <v>2.97</v>
      </c>
      <c r="F34" s="78">
        <v>6.78</v>
      </c>
      <c r="G34" s="78">
        <v>26.66</v>
      </c>
      <c r="H34" s="78">
        <v>184.9</v>
      </c>
      <c r="I34" s="79"/>
      <c r="J34" s="85">
        <v>0.02</v>
      </c>
      <c r="K34" s="85">
        <v>0.08</v>
      </c>
      <c r="L34" s="85">
        <v>0.09</v>
      </c>
      <c r="M34" s="85">
        <v>0.08</v>
      </c>
      <c r="N34" s="86"/>
      <c r="O34" s="89">
        <v>0.06</v>
      </c>
      <c r="P34" s="89">
        <v>0.33</v>
      </c>
      <c r="Q34" s="89">
        <v>0.57999999999999996</v>
      </c>
    </row>
    <row r="35" spans="1:17" s="72" customFormat="1" x14ac:dyDescent="0.3">
      <c r="A35" s="251" t="s">
        <v>2</v>
      </c>
      <c r="B35" s="251"/>
      <c r="C35" s="251"/>
      <c r="D35" s="77">
        <f t="shared" ref="D35:D54" si="1">G35/12</f>
        <v>2.2216666666666667</v>
      </c>
      <c r="E35" s="80">
        <v>2.97</v>
      </c>
      <c r="F35" s="78">
        <v>6.78</v>
      </c>
      <c r="G35" s="78">
        <v>26.66</v>
      </c>
      <c r="H35" s="78">
        <v>184.9</v>
      </c>
      <c r="I35" s="79"/>
      <c r="J35" s="85">
        <v>0.02</v>
      </c>
      <c r="K35" s="85">
        <v>0.08</v>
      </c>
      <c r="L35" s="85">
        <v>0.09</v>
      </c>
      <c r="M35" s="85">
        <v>0.08</v>
      </c>
      <c r="N35" s="86"/>
      <c r="O35" s="89">
        <v>0.06</v>
      </c>
      <c r="P35" s="89">
        <v>0.33</v>
      </c>
      <c r="Q35" s="89">
        <v>0.57999999999999996</v>
      </c>
    </row>
    <row r="36" spans="1:17" s="72" customFormat="1" x14ac:dyDescent="0.3">
      <c r="A36" s="251" t="s">
        <v>3</v>
      </c>
      <c r="B36" s="251"/>
      <c r="C36" s="251"/>
      <c r="D36" s="77">
        <f t="shared" si="1"/>
        <v>2.2216666666666667</v>
      </c>
      <c r="E36" s="80">
        <v>2.97</v>
      </c>
      <c r="F36" s="78">
        <v>6.78</v>
      </c>
      <c r="G36" s="78">
        <v>26.66</v>
      </c>
      <c r="H36" s="78">
        <v>184.9</v>
      </c>
      <c r="I36" s="79"/>
      <c r="J36" s="85">
        <v>0.02</v>
      </c>
      <c r="K36" s="85">
        <v>0.08</v>
      </c>
      <c r="L36" s="85">
        <v>0.09</v>
      </c>
      <c r="M36" s="85">
        <v>0.08</v>
      </c>
      <c r="N36" s="86"/>
      <c r="O36" s="89">
        <v>0.06</v>
      </c>
      <c r="P36" s="89">
        <v>0.33</v>
      </c>
      <c r="Q36" s="89">
        <v>0.57999999999999996</v>
      </c>
    </row>
    <row r="37" spans="1:17" s="72" customFormat="1" x14ac:dyDescent="0.3">
      <c r="A37" s="251" t="s">
        <v>4</v>
      </c>
      <c r="B37" s="251"/>
      <c r="C37" s="251"/>
      <c r="D37" s="77">
        <f t="shared" si="1"/>
        <v>2.2216666666666667</v>
      </c>
      <c r="E37" s="80">
        <v>2.97</v>
      </c>
      <c r="F37" s="78">
        <v>6.78</v>
      </c>
      <c r="G37" s="78">
        <v>26.66</v>
      </c>
      <c r="H37" s="78">
        <v>184.9</v>
      </c>
      <c r="I37" s="79"/>
      <c r="J37" s="85">
        <v>0.02</v>
      </c>
      <c r="K37" s="85">
        <v>0.08</v>
      </c>
      <c r="L37" s="85">
        <v>0.09</v>
      </c>
      <c r="M37" s="85">
        <v>0.08</v>
      </c>
      <c r="N37" s="86"/>
      <c r="O37" s="89">
        <v>0.06</v>
      </c>
      <c r="P37" s="89">
        <v>0.33</v>
      </c>
      <c r="Q37" s="89">
        <v>0.57999999999999996</v>
      </c>
    </row>
    <row r="38" spans="1:17" s="72" customFormat="1" x14ac:dyDescent="0.3">
      <c r="A38" s="251" t="s">
        <v>5</v>
      </c>
      <c r="B38" s="251"/>
      <c r="C38" s="251"/>
      <c r="D38" s="77">
        <f t="shared" si="1"/>
        <v>2.2216666666666667</v>
      </c>
      <c r="E38" s="80">
        <v>2.97</v>
      </c>
      <c r="F38" s="78">
        <v>6.78</v>
      </c>
      <c r="G38" s="78">
        <v>26.66</v>
      </c>
      <c r="H38" s="78">
        <v>184.9</v>
      </c>
      <c r="I38" s="79"/>
      <c r="J38" s="85">
        <v>0.02</v>
      </c>
      <c r="K38" s="85">
        <v>0.08</v>
      </c>
      <c r="L38" s="85">
        <v>0.09</v>
      </c>
      <c r="M38" s="85">
        <v>0.08</v>
      </c>
      <c r="N38" s="86"/>
      <c r="O38" s="89">
        <v>0.06</v>
      </c>
      <c r="P38" s="89">
        <v>0.33</v>
      </c>
      <c r="Q38" s="89">
        <v>0.57999999999999996</v>
      </c>
    </row>
    <row r="39" spans="1:17" s="72" customFormat="1" x14ac:dyDescent="0.3">
      <c r="A39" s="251" t="s">
        <v>6</v>
      </c>
      <c r="B39" s="251"/>
      <c r="C39" s="251"/>
      <c r="D39" s="77">
        <f t="shared" si="1"/>
        <v>2.2216666666666667</v>
      </c>
      <c r="E39" s="80">
        <v>2.97</v>
      </c>
      <c r="F39" s="78">
        <v>6.78</v>
      </c>
      <c r="G39" s="78">
        <v>26.66</v>
      </c>
      <c r="H39" s="78">
        <v>184.9</v>
      </c>
      <c r="I39" s="79"/>
      <c r="J39" s="85">
        <v>0.02</v>
      </c>
      <c r="K39" s="85">
        <v>0.08</v>
      </c>
      <c r="L39" s="85">
        <v>0.09</v>
      </c>
      <c r="M39" s="85">
        <v>0.08</v>
      </c>
      <c r="N39" s="86"/>
      <c r="O39" s="89">
        <v>0.06</v>
      </c>
      <c r="P39" s="89">
        <v>0.33</v>
      </c>
      <c r="Q39" s="89">
        <v>0.57999999999999996</v>
      </c>
    </row>
    <row r="40" spans="1:17" s="72" customFormat="1" x14ac:dyDescent="0.3">
      <c r="A40" s="251" t="s">
        <v>7</v>
      </c>
      <c r="B40" s="251"/>
      <c r="C40" s="251"/>
      <c r="D40" s="77">
        <f t="shared" si="1"/>
        <v>2.2216666666666667</v>
      </c>
      <c r="E40" s="80">
        <v>2.97</v>
      </c>
      <c r="F40" s="78">
        <v>6.78</v>
      </c>
      <c r="G40" s="78">
        <v>26.66</v>
      </c>
      <c r="H40" s="78">
        <v>184.9</v>
      </c>
      <c r="I40" s="79"/>
      <c r="J40" s="85">
        <v>0.02</v>
      </c>
      <c r="K40" s="85">
        <v>0.08</v>
      </c>
      <c r="L40" s="85">
        <v>0.09</v>
      </c>
      <c r="M40" s="85">
        <v>0.08</v>
      </c>
      <c r="N40" s="86"/>
      <c r="O40" s="89">
        <v>0.06</v>
      </c>
      <c r="P40" s="89">
        <v>0.33</v>
      </c>
      <c r="Q40" s="89">
        <v>0.57999999999999996</v>
      </c>
    </row>
    <row r="41" spans="1:17" s="72" customFormat="1" x14ac:dyDescent="0.3">
      <c r="A41" s="251" t="s">
        <v>8</v>
      </c>
      <c r="B41" s="251"/>
      <c r="C41" s="251"/>
      <c r="D41" s="77">
        <f t="shared" si="1"/>
        <v>2.2216666666666667</v>
      </c>
      <c r="E41" s="80">
        <v>2.97</v>
      </c>
      <c r="F41" s="78">
        <v>6.78</v>
      </c>
      <c r="G41" s="78">
        <v>26.66</v>
      </c>
      <c r="H41" s="78">
        <v>184.9</v>
      </c>
      <c r="I41" s="79"/>
      <c r="J41" s="85">
        <v>0.02</v>
      </c>
      <c r="K41" s="85">
        <v>0.08</v>
      </c>
      <c r="L41" s="85">
        <v>0.09</v>
      </c>
      <c r="M41" s="85">
        <v>0.08</v>
      </c>
      <c r="N41" s="86"/>
      <c r="O41" s="89">
        <v>0.06</v>
      </c>
      <c r="P41" s="89">
        <v>0.33</v>
      </c>
      <c r="Q41" s="89">
        <v>0.57999999999999996</v>
      </c>
    </row>
    <row r="42" spans="1:17" s="72" customFormat="1" x14ac:dyDescent="0.3">
      <c r="A42" s="251" t="s">
        <v>9</v>
      </c>
      <c r="B42" s="251"/>
      <c r="C42" s="251"/>
      <c r="D42" s="77">
        <f t="shared" si="1"/>
        <v>2.2216666666666667</v>
      </c>
      <c r="E42" s="80">
        <v>2.97</v>
      </c>
      <c r="F42" s="78">
        <v>6.78</v>
      </c>
      <c r="G42" s="78">
        <v>26.66</v>
      </c>
      <c r="H42" s="78">
        <v>184.9</v>
      </c>
      <c r="I42" s="79"/>
      <c r="J42" s="85">
        <v>0.02</v>
      </c>
      <c r="K42" s="85">
        <v>0.08</v>
      </c>
      <c r="L42" s="85">
        <v>0.09</v>
      </c>
      <c r="M42" s="85">
        <v>0.08</v>
      </c>
      <c r="N42" s="86"/>
      <c r="O42" s="89">
        <v>0.06</v>
      </c>
      <c r="P42" s="89">
        <v>0.33</v>
      </c>
      <c r="Q42" s="89">
        <v>0.57999999999999996</v>
      </c>
    </row>
    <row r="43" spans="1:17" s="72" customFormat="1" x14ac:dyDescent="0.3">
      <c r="A43" s="251" t="s">
        <v>10</v>
      </c>
      <c r="B43" s="251"/>
      <c r="C43" s="251"/>
      <c r="D43" s="77">
        <f t="shared" si="1"/>
        <v>2.2216666666666667</v>
      </c>
      <c r="E43" s="80">
        <v>2.97</v>
      </c>
      <c r="F43" s="78">
        <v>6.78</v>
      </c>
      <c r="G43" s="78">
        <v>26.66</v>
      </c>
      <c r="H43" s="78">
        <v>184.9</v>
      </c>
      <c r="I43" s="79"/>
      <c r="J43" s="85">
        <v>0.02</v>
      </c>
      <c r="K43" s="85">
        <v>0.08</v>
      </c>
      <c r="L43" s="85">
        <v>0.09</v>
      </c>
      <c r="M43" s="85">
        <v>0.08</v>
      </c>
      <c r="N43" s="86"/>
      <c r="O43" s="89">
        <v>0.06</v>
      </c>
      <c r="P43" s="89">
        <v>0.33</v>
      </c>
      <c r="Q43" s="89">
        <v>0.57999999999999996</v>
      </c>
    </row>
    <row r="44" spans="1:17" s="72" customFormat="1" x14ac:dyDescent="0.3">
      <c r="A44" s="251" t="s">
        <v>488</v>
      </c>
      <c r="B44" s="251"/>
      <c r="C44" s="251"/>
      <c r="D44" s="77">
        <f t="shared" si="1"/>
        <v>2.2216666666666667</v>
      </c>
      <c r="E44" s="80">
        <v>2.97</v>
      </c>
      <c r="F44" s="78">
        <v>6.78</v>
      </c>
      <c r="G44" s="78">
        <v>26.66</v>
      </c>
      <c r="H44" s="78">
        <v>184.9</v>
      </c>
      <c r="I44" s="79"/>
      <c r="J44" s="85">
        <v>0.02</v>
      </c>
      <c r="K44" s="85">
        <v>0.08</v>
      </c>
      <c r="L44" s="85">
        <v>0.09</v>
      </c>
      <c r="M44" s="85">
        <v>0.08</v>
      </c>
      <c r="N44" s="86"/>
      <c r="O44" s="89">
        <v>0.06</v>
      </c>
      <c r="P44" s="89">
        <v>0.33</v>
      </c>
      <c r="Q44" s="89">
        <v>0.57999999999999996</v>
      </c>
    </row>
    <row r="45" spans="1:17" s="72" customFormat="1" x14ac:dyDescent="0.3">
      <c r="A45" s="251" t="s">
        <v>489</v>
      </c>
      <c r="B45" s="251"/>
      <c r="C45" s="251"/>
      <c r="D45" s="77">
        <f t="shared" si="1"/>
        <v>2.2216666666666667</v>
      </c>
      <c r="E45" s="80">
        <v>2.97</v>
      </c>
      <c r="F45" s="78">
        <v>6.78</v>
      </c>
      <c r="G45" s="78">
        <v>26.66</v>
      </c>
      <c r="H45" s="78">
        <v>184.9</v>
      </c>
      <c r="I45" s="79"/>
      <c r="J45" s="85">
        <v>0.02</v>
      </c>
      <c r="K45" s="85">
        <v>0.08</v>
      </c>
      <c r="L45" s="85">
        <v>0.09</v>
      </c>
      <c r="M45" s="85">
        <v>0.08</v>
      </c>
      <c r="N45" s="86"/>
      <c r="O45" s="89">
        <v>0.06</v>
      </c>
      <c r="P45" s="89">
        <v>0.33</v>
      </c>
      <c r="Q45" s="89">
        <v>0.57999999999999996</v>
      </c>
    </row>
    <row r="46" spans="1:17" s="72" customFormat="1" x14ac:dyDescent="0.3">
      <c r="A46" s="251" t="s">
        <v>490</v>
      </c>
      <c r="B46" s="251"/>
      <c r="C46" s="251"/>
      <c r="D46" s="77">
        <f t="shared" si="1"/>
        <v>2.2216666666666667</v>
      </c>
      <c r="E46" s="80">
        <v>2.97</v>
      </c>
      <c r="F46" s="78">
        <v>6.78</v>
      </c>
      <c r="G46" s="78">
        <v>26.66</v>
      </c>
      <c r="H46" s="78">
        <v>184.9</v>
      </c>
      <c r="I46" s="79"/>
      <c r="J46" s="85">
        <v>0.02</v>
      </c>
      <c r="K46" s="85">
        <v>0.08</v>
      </c>
      <c r="L46" s="85">
        <v>0.09</v>
      </c>
      <c r="M46" s="85">
        <v>0.08</v>
      </c>
      <c r="N46" s="86"/>
      <c r="O46" s="89">
        <v>0.06</v>
      </c>
      <c r="P46" s="89">
        <v>0.33</v>
      </c>
      <c r="Q46" s="89">
        <v>0.57999999999999996</v>
      </c>
    </row>
    <row r="47" spans="1:17" s="72" customFormat="1" x14ac:dyDescent="0.3">
      <c r="A47" s="251" t="s">
        <v>491</v>
      </c>
      <c r="B47" s="251"/>
      <c r="C47" s="251"/>
      <c r="D47" s="77">
        <f t="shared" si="1"/>
        <v>2.2216666666666667</v>
      </c>
      <c r="E47" s="80">
        <v>2.97</v>
      </c>
      <c r="F47" s="78">
        <v>6.78</v>
      </c>
      <c r="G47" s="78">
        <v>26.66</v>
      </c>
      <c r="H47" s="78">
        <v>184.9</v>
      </c>
      <c r="I47" s="79"/>
      <c r="J47" s="85">
        <v>0.02</v>
      </c>
      <c r="K47" s="85">
        <v>0.08</v>
      </c>
      <c r="L47" s="85">
        <v>0.09</v>
      </c>
      <c r="M47" s="85">
        <v>0.08</v>
      </c>
      <c r="N47" s="86"/>
      <c r="O47" s="89">
        <v>0.06</v>
      </c>
      <c r="P47" s="89">
        <v>0.33</v>
      </c>
      <c r="Q47" s="89">
        <v>0.57999999999999996</v>
      </c>
    </row>
    <row r="48" spans="1:17" s="72" customFormat="1" x14ac:dyDescent="0.3">
      <c r="A48" s="251" t="s">
        <v>492</v>
      </c>
      <c r="B48" s="251"/>
      <c r="C48" s="251"/>
      <c r="D48" s="77">
        <f t="shared" si="1"/>
        <v>2.2216666666666667</v>
      </c>
      <c r="E48" s="80">
        <v>2.97</v>
      </c>
      <c r="F48" s="78">
        <v>6.78</v>
      </c>
      <c r="G48" s="78">
        <v>26.66</v>
      </c>
      <c r="H48" s="78">
        <v>184.9</v>
      </c>
      <c r="I48" s="79"/>
      <c r="J48" s="85">
        <v>0.02</v>
      </c>
      <c r="K48" s="85">
        <v>0.08</v>
      </c>
      <c r="L48" s="85">
        <v>0.09</v>
      </c>
      <c r="M48" s="85">
        <v>0.08</v>
      </c>
      <c r="N48" s="86"/>
      <c r="O48" s="89">
        <v>0.06</v>
      </c>
      <c r="P48" s="89">
        <v>0.33</v>
      </c>
      <c r="Q48" s="89">
        <v>0.57999999999999996</v>
      </c>
    </row>
    <row r="49" spans="1:17" s="72" customFormat="1" x14ac:dyDescent="0.3">
      <c r="A49" s="251" t="s">
        <v>493</v>
      </c>
      <c r="B49" s="251"/>
      <c r="C49" s="251"/>
      <c r="D49" s="77">
        <f t="shared" si="1"/>
        <v>2.2216666666666667</v>
      </c>
      <c r="E49" s="80">
        <v>2.97</v>
      </c>
      <c r="F49" s="78">
        <v>6.78</v>
      </c>
      <c r="G49" s="78">
        <v>26.66</v>
      </c>
      <c r="H49" s="78">
        <v>184.9</v>
      </c>
      <c r="I49" s="79"/>
      <c r="J49" s="85">
        <v>0.02</v>
      </c>
      <c r="K49" s="85">
        <v>0.08</v>
      </c>
      <c r="L49" s="85">
        <v>0.09</v>
      </c>
      <c r="M49" s="85">
        <v>0.08</v>
      </c>
      <c r="N49" s="86"/>
      <c r="O49" s="89">
        <v>0.06</v>
      </c>
      <c r="P49" s="89">
        <v>0.33</v>
      </c>
      <c r="Q49" s="89">
        <v>0.57999999999999996</v>
      </c>
    </row>
    <row r="50" spans="1:17" s="72" customFormat="1" x14ac:dyDescent="0.3">
      <c r="A50" s="251" t="s">
        <v>494</v>
      </c>
      <c r="B50" s="251"/>
      <c r="C50" s="251"/>
      <c r="D50" s="77">
        <f t="shared" si="1"/>
        <v>2.2216666666666667</v>
      </c>
      <c r="E50" s="80">
        <v>2.97</v>
      </c>
      <c r="F50" s="78">
        <v>6.78</v>
      </c>
      <c r="G50" s="78">
        <v>26.66</v>
      </c>
      <c r="H50" s="78">
        <v>184.9</v>
      </c>
      <c r="I50" s="79"/>
      <c r="J50" s="85">
        <v>0.02</v>
      </c>
      <c r="K50" s="85">
        <v>0.08</v>
      </c>
      <c r="L50" s="85">
        <v>0.09</v>
      </c>
      <c r="M50" s="85">
        <v>0.08</v>
      </c>
      <c r="N50" s="86"/>
      <c r="O50" s="89">
        <v>0.06</v>
      </c>
      <c r="P50" s="89">
        <v>0.33</v>
      </c>
      <c r="Q50" s="89">
        <v>0.57999999999999996</v>
      </c>
    </row>
    <row r="51" spans="1:17" s="72" customFormat="1" x14ac:dyDescent="0.3">
      <c r="A51" s="251" t="s">
        <v>495</v>
      </c>
      <c r="B51" s="251"/>
      <c r="C51" s="251"/>
      <c r="D51" s="77">
        <f t="shared" si="1"/>
        <v>2.2216666666666667</v>
      </c>
      <c r="E51" s="80">
        <v>2.97</v>
      </c>
      <c r="F51" s="78">
        <v>6.78</v>
      </c>
      <c r="G51" s="78">
        <v>26.66</v>
      </c>
      <c r="H51" s="78">
        <v>184.9</v>
      </c>
      <c r="I51" s="79"/>
      <c r="J51" s="85">
        <v>0.02</v>
      </c>
      <c r="K51" s="85">
        <v>0.08</v>
      </c>
      <c r="L51" s="85">
        <v>0.09</v>
      </c>
      <c r="M51" s="85">
        <v>0.08</v>
      </c>
      <c r="N51" s="86"/>
      <c r="O51" s="89">
        <v>0.06</v>
      </c>
      <c r="P51" s="89">
        <v>0.33</v>
      </c>
      <c r="Q51" s="89">
        <v>0.57999999999999996</v>
      </c>
    </row>
    <row r="52" spans="1:17" s="72" customFormat="1" x14ac:dyDescent="0.3">
      <c r="A52" s="251" t="s">
        <v>496</v>
      </c>
      <c r="B52" s="251"/>
      <c r="C52" s="251"/>
      <c r="D52" s="77">
        <f t="shared" si="1"/>
        <v>2.2216666666666667</v>
      </c>
      <c r="E52" s="80">
        <v>2.97</v>
      </c>
      <c r="F52" s="78">
        <v>6.78</v>
      </c>
      <c r="G52" s="78">
        <v>26.66</v>
      </c>
      <c r="H52" s="78">
        <v>184.9</v>
      </c>
      <c r="I52" s="79"/>
      <c r="J52" s="85">
        <v>0.02</v>
      </c>
      <c r="K52" s="85">
        <v>0.08</v>
      </c>
      <c r="L52" s="85">
        <v>0.09</v>
      </c>
      <c r="M52" s="85">
        <v>0.08</v>
      </c>
      <c r="N52" s="86"/>
      <c r="O52" s="89">
        <v>0.06</v>
      </c>
      <c r="P52" s="89">
        <v>0.33</v>
      </c>
      <c r="Q52" s="89">
        <v>0.57999999999999996</v>
      </c>
    </row>
    <row r="53" spans="1:17" s="72" customFormat="1" x14ac:dyDescent="0.3">
      <c r="A53" s="251" t="s">
        <v>497</v>
      </c>
      <c r="B53" s="251"/>
      <c r="C53" s="251"/>
      <c r="D53" s="77">
        <f t="shared" si="1"/>
        <v>2.2216666666666667</v>
      </c>
      <c r="E53" s="80">
        <v>2.97</v>
      </c>
      <c r="F53" s="78">
        <v>6.78</v>
      </c>
      <c r="G53" s="78">
        <v>26.66</v>
      </c>
      <c r="H53" s="78">
        <v>184.9</v>
      </c>
      <c r="I53" s="79"/>
      <c r="J53" s="85">
        <v>0.02</v>
      </c>
      <c r="K53" s="85">
        <v>0.08</v>
      </c>
      <c r="L53" s="85">
        <v>0.09</v>
      </c>
      <c r="M53" s="85">
        <v>0.08</v>
      </c>
      <c r="N53" s="86"/>
      <c r="O53" s="89">
        <v>0.06</v>
      </c>
      <c r="P53" s="89">
        <v>0.33</v>
      </c>
      <c r="Q53" s="89">
        <v>0.57999999999999996</v>
      </c>
    </row>
    <row r="54" spans="1:17" s="81" customFormat="1" x14ac:dyDescent="0.3">
      <c r="A54" s="251" t="s">
        <v>55</v>
      </c>
      <c r="B54" s="251"/>
      <c r="C54" s="251"/>
      <c r="D54" s="77">
        <f t="shared" si="1"/>
        <v>2.2216666666666667</v>
      </c>
      <c r="E54" s="80">
        <v>2.97</v>
      </c>
      <c r="F54" s="78">
        <v>6.78</v>
      </c>
      <c r="G54" s="78">
        <v>26.66</v>
      </c>
      <c r="H54" s="78">
        <v>184.9</v>
      </c>
      <c r="I54" s="79"/>
      <c r="J54" s="85">
        <v>0.02</v>
      </c>
      <c r="K54" s="85">
        <v>0.08</v>
      </c>
      <c r="L54" s="85">
        <v>0.09</v>
      </c>
      <c r="M54" s="85">
        <v>0.08</v>
      </c>
      <c r="N54" s="86"/>
      <c r="O54" s="89">
        <v>0.06</v>
      </c>
      <c r="P54" s="89">
        <v>0.33</v>
      </c>
      <c r="Q54" s="89">
        <v>0.57999999999999996</v>
      </c>
    </row>
    <row r="55" spans="1:17" s="67" customFormat="1" x14ac:dyDescent="0.3">
      <c r="J55" s="74"/>
      <c r="K55" s="74"/>
      <c r="L55" s="74"/>
      <c r="M55" s="74"/>
      <c r="N55" s="74"/>
      <c r="O55" s="74"/>
      <c r="P55" s="74"/>
      <c r="Q55" s="74"/>
    </row>
    <row r="56" spans="1:17" s="67" customFormat="1" x14ac:dyDescent="0.3">
      <c r="A56" s="255" t="s">
        <v>11</v>
      </c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</row>
    <row r="57" spans="1:17" s="67" customFormat="1" x14ac:dyDescent="0.3">
      <c r="A57" s="256" t="s">
        <v>50</v>
      </c>
      <c r="B57" s="256"/>
      <c r="C57" s="256"/>
      <c r="D57" s="256" t="s">
        <v>210</v>
      </c>
      <c r="E57" s="261" t="s">
        <v>25</v>
      </c>
      <c r="F57" s="261"/>
      <c r="G57" s="261"/>
      <c r="H57" s="256" t="s">
        <v>51</v>
      </c>
      <c r="J57" s="262" t="s">
        <v>52</v>
      </c>
      <c r="K57" s="262"/>
      <c r="L57" s="262"/>
      <c r="M57" s="262"/>
      <c r="N57" s="74"/>
      <c r="O57" s="262" t="s">
        <v>53</v>
      </c>
      <c r="P57" s="262"/>
      <c r="Q57" s="262"/>
    </row>
    <row r="58" spans="1:17" s="67" customFormat="1" x14ac:dyDescent="0.3">
      <c r="A58" s="257"/>
      <c r="B58" s="258"/>
      <c r="C58" s="259"/>
      <c r="D58" s="260"/>
      <c r="E58" s="88" t="s">
        <v>29</v>
      </c>
      <c r="F58" s="88" t="s">
        <v>30</v>
      </c>
      <c r="G58" s="88" t="s">
        <v>31</v>
      </c>
      <c r="H58" s="260"/>
      <c r="J58" s="89" t="s">
        <v>29</v>
      </c>
      <c r="K58" s="89" t="s">
        <v>30</v>
      </c>
      <c r="L58" s="89" t="s">
        <v>31</v>
      </c>
      <c r="M58" s="89" t="s">
        <v>54</v>
      </c>
      <c r="N58" s="74"/>
      <c r="O58" s="89" t="s">
        <v>29</v>
      </c>
      <c r="P58" s="89" t="s">
        <v>30</v>
      </c>
      <c r="Q58" s="89" t="s">
        <v>31</v>
      </c>
    </row>
    <row r="59" spans="1:17" s="67" customFormat="1" x14ac:dyDescent="0.3">
      <c r="A59" s="251" t="s">
        <v>1</v>
      </c>
      <c r="B59" s="251"/>
      <c r="C59" s="251"/>
      <c r="D59" s="77">
        <f>G59/12</f>
        <v>9.2591666666666672</v>
      </c>
      <c r="E59" s="95">
        <v>35.81</v>
      </c>
      <c r="F59" s="95">
        <v>29.1</v>
      </c>
      <c r="G59" s="95">
        <v>111.11</v>
      </c>
      <c r="H59" s="95">
        <v>853.76</v>
      </c>
      <c r="I59" s="96"/>
      <c r="J59" s="138">
        <v>0.3</v>
      </c>
      <c r="K59" s="138">
        <v>0.36</v>
      </c>
      <c r="L59" s="138">
        <v>0.37</v>
      </c>
      <c r="M59" s="138">
        <v>0.36</v>
      </c>
      <c r="N59" s="86"/>
      <c r="O59" s="89">
        <v>0.17</v>
      </c>
      <c r="P59" s="89">
        <v>0.31</v>
      </c>
      <c r="Q59" s="89">
        <v>0.52</v>
      </c>
    </row>
    <row r="60" spans="1:17" s="67" customFormat="1" x14ac:dyDescent="0.3">
      <c r="A60" s="251" t="s">
        <v>2</v>
      </c>
      <c r="B60" s="251"/>
      <c r="C60" s="251"/>
      <c r="D60" s="77">
        <f t="shared" ref="D60:D79" si="2">G60/12</f>
        <v>9.4991666666666656</v>
      </c>
      <c r="E60" s="95">
        <v>35.82</v>
      </c>
      <c r="F60" s="95">
        <v>25.7</v>
      </c>
      <c r="G60" s="95">
        <v>113.99</v>
      </c>
      <c r="H60" s="95">
        <v>836.92</v>
      </c>
      <c r="I60" s="96"/>
      <c r="J60" s="138">
        <v>0.3</v>
      </c>
      <c r="K60" s="138">
        <v>0.32</v>
      </c>
      <c r="L60" s="138">
        <v>0.38</v>
      </c>
      <c r="M60" s="138">
        <v>0.35</v>
      </c>
      <c r="N60" s="86"/>
      <c r="O60" s="89">
        <v>0.17</v>
      </c>
      <c r="P60" s="89">
        <v>0.28000000000000003</v>
      </c>
      <c r="Q60" s="89">
        <v>0.54</v>
      </c>
    </row>
    <row r="61" spans="1:17" s="67" customFormat="1" x14ac:dyDescent="0.3">
      <c r="A61" s="251" t="s">
        <v>3</v>
      </c>
      <c r="B61" s="251"/>
      <c r="C61" s="251"/>
      <c r="D61" s="77">
        <f t="shared" si="2"/>
        <v>7.8624999999999998</v>
      </c>
      <c r="E61" s="95">
        <v>37.39</v>
      </c>
      <c r="F61" s="95">
        <v>28.48</v>
      </c>
      <c r="G61" s="95">
        <v>94.35</v>
      </c>
      <c r="H61" s="95">
        <v>788.89</v>
      </c>
      <c r="I61" s="96"/>
      <c r="J61" s="138">
        <v>0.31</v>
      </c>
      <c r="K61" s="138">
        <v>0.36</v>
      </c>
      <c r="L61" s="138">
        <v>0.31</v>
      </c>
      <c r="M61" s="138">
        <v>0.33</v>
      </c>
      <c r="N61" s="86"/>
      <c r="O61" s="89">
        <v>0.19</v>
      </c>
      <c r="P61" s="89">
        <v>0.32</v>
      </c>
      <c r="Q61" s="89">
        <v>0.48</v>
      </c>
    </row>
    <row r="62" spans="1:17" s="67" customFormat="1" x14ac:dyDescent="0.3">
      <c r="A62" s="251" t="s">
        <v>4</v>
      </c>
      <c r="B62" s="251"/>
      <c r="C62" s="251"/>
      <c r="D62" s="77">
        <f t="shared" si="2"/>
        <v>7.1749999999999998</v>
      </c>
      <c r="E62" s="95">
        <v>36.06</v>
      </c>
      <c r="F62" s="95">
        <v>29.09</v>
      </c>
      <c r="G62" s="95">
        <v>86.1</v>
      </c>
      <c r="H62" s="95">
        <v>760.48</v>
      </c>
      <c r="I62" s="96"/>
      <c r="J62" s="138">
        <v>0.3</v>
      </c>
      <c r="K62" s="138">
        <v>0.36</v>
      </c>
      <c r="L62" s="138">
        <v>0.28999999999999998</v>
      </c>
      <c r="M62" s="138">
        <v>0.32</v>
      </c>
      <c r="N62" s="86"/>
      <c r="O62" s="89">
        <v>0.19</v>
      </c>
      <c r="P62" s="89">
        <v>0.34</v>
      </c>
      <c r="Q62" s="89">
        <v>0.45</v>
      </c>
    </row>
    <row r="63" spans="1:17" s="67" customFormat="1" x14ac:dyDescent="0.3">
      <c r="A63" s="251" t="s">
        <v>5</v>
      </c>
      <c r="B63" s="251"/>
      <c r="C63" s="251"/>
      <c r="D63" s="77">
        <f t="shared" si="2"/>
        <v>7.9858333333333329</v>
      </c>
      <c r="E63" s="95">
        <v>38.299999999999997</v>
      </c>
      <c r="F63" s="97">
        <v>30.19</v>
      </c>
      <c r="G63" s="97">
        <v>95.83</v>
      </c>
      <c r="H63" s="95">
        <v>812.63</v>
      </c>
      <c r="I63" s="96"/>
      <c r="J63" s="138">
        <v>0.32</v>
      </c>
      <c r="K63" s="138">
        <v>0.38</v>
      </c>
      <c r="L63" s="138">
        <v>0.32</v>
      </c>
      <c r="M63" s="138">
        <v>0.34</v>
      </c>
      <c r="N63" s="86"/>
      <c r="O63" s="89">
        <v>0.19</v>
      </c>
      <c r="P63" s="89">
        <v>0.33</v>
      </c>
      <c r="Q63" s="89">
        <v>0.47</v>
      </c>
    </row>
    <row r="64" spans="1:17" s="67" customFormat="1" x14ac:dyDescent="0.3">
      <c r="A64" s="251" t="s">
        <v>6</v>
      </c>
      <c r="B64" s="251"/>
      <c r="C64" s="251"/>
      <c r="D64" s="77">
        <f t="shared" si="2"/>
        <v>9.5675000000000008</v>
      </c>
      <c r="E64" s="95">
        <v>46.38</v>
      </c>
      <c r="F64" s="95">
        <v>28.36</v>
      </c>
      <c r="G64" s="95">
        <v>114.81</v>
      </c>
      <c r="H64" s="95">
        <v>902.81</v>
      </c>
      <c r="I64" s="96"/>
      <c r="J64" s="138">
        <v>0.39</v>
      </c>
      <c r="K64" s="138">
        <v>0.35</v>
      </c>
      <c r="L64" s="138">
        <v>0.38</v>
      </c>
      <c r="M64" s="138">
        <v>0.38</v>
      </c>
      <c r="N64" s="86"/>
      <c r="O64" s="89">
        <v>0.21</v>
      </c>
      <c r="P64" s="89">
        <v>0.28000000000000003</v>
      </c>
      <c r="Q64" s="89">
        <v>0.51</v>
      </c>
    </row>
    <row r="65" spans="1:1025" x14ac:dyDescent="0.3">
      <c r="A65" s="251" t="s">
        <v>7</v>
      </c>
      <c r="B65" s="251"/>
      <c r="C65" s="251"/>
      <c r="D65" s="77">
        <f t="shared" si="2"/>
        <v>7.2733333333333334</v>
      </c>
      <c r="E65" s="97">
        <v>36.71</v>
      </c>
      <c r="F65" s="95">
        <v>28.53</v>
      </c>
      <c r="G65" s="95">
        <v>87.28</v>
      </c>
      <c r="H65" s="95">
        <v>756.19</v>
      </c>
      <c r="I65" s="96"/>
      <c r="J65" s="138">
        <v>0.31</v>
      </c>
      <c r="K65" s="138">
        <v>0.36</v>
      </c>
      <c r="L65" s="138">
        <v>0.28999999999999998</v>
      </c>
      <c r="M65" s="138">
        <v>0.32</v>
      </c>
      <c r="N65" s="86"/>
      <c r="O65" s="89">
        <v>0.19</v>
      </c>
      <c r="P65" s="89">
        <v>0.34</v>
      </c>
      <c r="Q65" s="89">
        <v>0.46</v>
      </c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</row>
    <row r="66" spans="1:1025" x14ac:dyDescent="0.3">
      <c r="A66" s="251" t="s">
        <v>8</v>
      </c>
      <c r="B66" s="251"/>
      <c r="C66" s="251"/>
      <c r="D66" s="77">
        <f t="shared" si="2"/>
        <v>8.51</v>
      </c>
      <c r="E66" s="95">
        <v>36.770000000000003</v>
      </c>
      <c r="F66" s="95">
        <v>23.2</v>
      </c>
      <c r="G66" s="95">
        <v>102.12</v>
      </c>
      <c r="H66" s="95">
        <v>770.12</v>
      </c>
      <c r="I66" s="96"/>
      <c r="J66" s="138">
        <v>0.31</v>
      </c>
      <c r="K66" s="138">
        <v>0.28999999999999998</v>
      </c>
      <c r="L66" s="138">
        <v>0.34</v>
      </c>
      <c r="M66" s="138">
        <v>0.32</v>
      </c>
      <c r="N66" s="86"/>
      <c r="O66" s="89">
        <v>0.19</v>
      </c>
      <c r="P66" s="89">
        <v>0.27</v>
      </c>
      <c r="Q66" s="89">
        <v>0.53</v>
      </c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  <c r="NR66" s="67"/>
      <c r="NS66" s="67"/>
      <c r="NT66" s="67"/>
      <c r="NU66" s="67"/>
      <c r="NV66" s="67"/>
      <c r="NW66" s="67"/>
      <c r="NX66" s="67"/>
      <c r="NY66" s="67"/>
      <c r="NZ66" s="67"/>
      <c r="OA66" s="67"/>
      <c r="OB66" s="67"/>
      <c r="OC66" s="67"/>
      <c r="OD66" s="67"/>
      <c r="OE66" s="67"/>
      <c r="OF66" s="67"/>
      <c r="OG66" s="67"/>
      <c r="OH66" s="67"/>
      <c r="OI66" s="67"/>
      <c r="OJ66" s="67"/>
      <c r="OK66" s="67"/>
      <c r="OL66" s="67"/>
      <c r="OM66" s="67"/>
      <c r="ON66" s="67"/>
      <c r="OO66" s="67"/>
      <c r="OP66" s="67"/>
      <c r="OQ66" s="67"/>
      <c r="OR66" s="67"/>
      <c r="OS66" s="67"/>
      <c r="OT66" s="67"/>
      <c r="OU66" s="67"/>
      <c r="OV66" s="67"/>
      <c r="OW66" s="67"/>
      <c r="OX66" s="67"/>
      <c r="OY66" s="67"/>
      <c r="OZ66" s="67"/>
      <c r="PA66" s="67"/>
      <c r="PB66" s="67"/>
      <c r="PC66" s="67"/>
      <c r="PD66" s="67"/>
      <c r="PE66" s="67"/>
      <c r="PF66" s="67"/>
      <c r="PG66" s="67"/>
      <c r="PH66" s="67"/>
      <c r="PI66" s="67"/>
      <c r="PJ66" s="67"/>
      <c r="PK66" s="67"/>
      <c r="PL66" s="67"/>
      <c r="PM66" s="67"/>
      <c r="PN66" s="67"/>
      <c r="PO66" s="67"/>
      <c r="PP66" s="67"/>
      <c r="PQ66" s="67"/>
      <c r="PR66" s="67"/>
      <c r="PS66" s="67"/>
      <c r="PT66" s="67"/>
      <c r="PU66" s="67"/>
      <c r="PV66" s="67"/>
      <c r="PW66" s="67"/>
      <c r="PX66" s="67"/>
      <c r="PY66" s="67"/>
      <c r="PZ66" s="67"/>
      <c r="QA66" s="67"/>
      <c r="QB66" s="67"/>
      <c r="QC66" s="67"/>
      <c r="QD66" s="67"/>
      <c r="QE66" s="67"/>
      <c r="QF66" s="67"/>
      <c r="QG66" s="67"/>
      <c r="QH66" s="67"/>
      <c r="QI66" s="67"/>
      <c r="QJ66" s="67"/>
      <c r="QK66" s="67"/>
      <c r="QL66" s="67"/>
      <c r="QM66" s="67"/>
      <c r="QN66" s="67"/>
      <c r="QO66" s="67"/>
      <c r="QP66" s="67"/>
      <c r="QQ66" s="67"/>
      <c r="QR66" s="67"/>
      <c r="QS66" s="67"/>
      <c r="QT66" s="67"/>
      <c r="QU66" s="67"/>
      <c r="QV66" s="67"/>
      <c r="QW66" s="67"/>
      <c r="QX66" s="67"/>
      <c r="QY66" s="67"/>
      <c r="QZ66" s="67"/>
      <c r="RA66" s="67"/>
      <c r="RB66" s="67"/>
      <c r="RC66" s="67"/>
      <c r="RD66" s="67"/>
      <c r="RE66" s="67"/>
      <c r="RF66" s="67"/>
      <c r="RG66" s="67"/>
      <c r="RH66" s="67"/>
      <c r="RI66" s="67"/>
      <c r="RJ66" s="67"/>
      <c r="RK66" s="67"/>
      <c r="RL66" s="67"/>
      <c r="RM66" s="67"/>
      <c r="RN66" s="67"/>
      <c r="RO66" s="67"/>
      <c r="RP66" s="67"/>
      <c r="RQ66" s="67"/>
      <c r="RR66" s="67"/>
      <c r="RS66" s="67"/>
      <c r="RT66" s="67"/>
      <c r="RU66" s="67"/>
      <c r="RV66" s="67"/>
      <c r="RW66" s="67"/>
      <c r="RX66" s="67"/>
      <c r="RY66" s="67"/>
      <c r="RZ66" s="67"/>
      <c r="SA66" s="67"/>
      <c r="SB66" s="67"/>
      <c r="SC66" s="67"/>
      <c r="SD66" s="67"/>
      <c r="SE66" s="67"/>
      <c r="SF66" s="67"/>
      <c r="SG66" s="67"/>
      <c r="SH66" s="67"/>
      <c r="SI66" s="67"/>
      <c r="SJ66" s="67"/>
      <c r="SK66" s="67"/>
      <c r="SL66" s="67"/>
      <c r="SM66" s="67"/>
      <c r="SN66" s="67"/>
      <c r="SO66" s="67"/>
      <c r="SP66" s="67"/>
      <c r="SQ66" s="67"/>
      <c r="SR66" s="67"/>
      <c r="SS66" s="67"/>
      <c r="ST66" s="67"/>
      <c r="SU66" s="67"/>
      <c r="SV66" s="67"/>
      <c r="SW66" s="67"/>
      <c r="SX66" s="67"/>
      <c r="SY66" s="67"/>
      <c r="SZ66" s="67"/>
      <c r="TA66" s="67"/>
      <c r="TB66" s="67"/>
      <c r="TC66" s="67"/>
      <c r="TD66" s="67"/>
      <c r="TE66" s="67"/>
      <c r="TF66" s="67"/>
      <c r="TG66" s="67"/>
      <c r="TH66" s="67"/>
      <c r="TI66" s="67"/>
      <c r="TJ66" s="67"/>
      <c r="TK66" s="67"/>
      <c r="TL66" s="67"/>
      <c r="TM66" s="67"/>
      <c r="TN66" s="67"/>
      <c r="TO66" s="67"/>
      <c r="TP66" s="67"/>
      <c r="TQ66" s="67"/>
      <c r="TR66" s="67"/>
      <c r="TS66" s="67"/>
      <c r="TT66" s="67"/>
      <c r="TU66" s="67"/>
      <c r="TV66" s="67"/>
      <c r="TW66" s="67"/>
      <c r="TX66" s="67"/>
      <c r="TY66" s="67"/>
      <c r="TZ66" s="67"/>
      <c r="UA66" s="67"/>
      <c r="UB66" s="67"/>
      <c r="UC66" s="67"/>
      <c r="UD66" s="67"/>
      <c r="UE66" s="67"/>
      <c r="UF66" s="67"/>
      <c r="UG66" s="67"/>
      <c r="UH66" s="67"/>
      <c r="UI66" s="67"/>
      <c r="UJ66" s="67"/>
      <c r="UK66" s="67"/>
      <c r="UL66" s="67"/>
      <c r="UM66" s="67"/>
      <c r="UN66" s="67"/>
      <c r="UO66" s="67"/>
      <c r="UP66" s="67"/>
      <c r="UQ66" s="67"/>
      <c r="UR66" s="67"/>
      <c r="US66" s="67"/>
      <c r="UT66" s="67"/>
      <c r="UU66" s="67"/>
      <c r="UV66" s="67"/>
      <c r="UW66" s="67"/>
      <c r="UX66" s="67"/>
      <c r="UY66" s="67"/>
      <c r="UZ66" s="67"/>
      <c r="VA66" s="67"/>
      <c r="VB66" s="67"/>
      <c r="VC66" s="67"/>
      <c r="VD66" s="67"/>
      <c r="VE66" s="67"/>
      <c r="VF66" s="67"/>
      <c r="VG66" s="67"/>
      <c r="VH66" s="67"/>
      <c r="VI66" s="67"/>
      <c r="VJ66" s="67"/>
      <c r="VK66" s="67"/>
      <c r="VL66" s="67"/>
      <c r="VM66" s="67"/>
      <c r="VN66" s="67"/>
      <c r="VO66" s="67"/>
      <c r="VP66" s="67"/>
      <c r="VQ66" s="67"/>
      <c r="VR66" s="67"/>
      <c r="VS66" s="67"/>
      <c r="VT66" s="67"/>
      <c r="VU66" s="67"/>
      <c r="VV66" s="67"/>
      <c r="VW66" s="67"/>
      <c r="VX66" s="67"/>
      <c r="VY66" s="67"/>
      <c r="VZ66" s="67"/>
      <c r="WA66" s="67"/>
      <c r="WB66" s="67"/>
      <c r="WC66" s="67"/>
      <c r="WD66" s="67"/>
      <c r="WE66" s="67"/>
      <c r="WF66" s="67"/>
      <c r="WG66" s="67"/>
      <c r="WH66" s="67"/>
      <c r="WI66" s="67"/>
      <c r="WJ66" s="67"/>
      <c r="WK66" s="67"/>
      <c r="WL66" s="67"/>
      <c r="WM66" s="67"/>
      <c r="WN66" s="67"/>
      <c r="WO66" s="67"/>
      <c r="WP66" s="67"/>
      <c r="WQ66" s="67"/>
      <c r="WR66" s="67"/>
      <c r="WS66" s="67"/>
      <c r="WT66" s="67"/>
      <c r="WU66" s="67"/>
      <c r="WV66" s="67"/>
      <c r="WW66" s="67"/>
      <c r="WX66" s="67"/>
      <c r="WY66" s="67"/>
      <c r="WZ66" s="67"/>
      <c r="XA66" s="67"/>
      <c r="XB66" s="67"/>
      <c r="XC66" s="67"/>
      <c r="XD66" s="67"/>
      <c r="XE66" s="67"/>
      <c r="XF66" s="67"/>
      <c r="XG66" s="67"/>
      <c r="XH66" s="67"/>
      <c r="XI66" s="67"/>
      <c r="XJ66" s="67"/>
      <c r="XK66" s="67"/>
      <c r="XL66" s="67"/>
      <c r="XM66" s="67"/>
      <c r="XN66" s="67"/>
      <c r="XO66" s="67"/>
      <c r="XP66" s="67"/>
      <c r="XQ66" s="67"/>
      <c r="XR66" s="67"/>
      <c r="XS66" s="67"/>
      <c r="XT66" s="67"/>
      <c r="XU66" s="67"/>
      <c r="XV66" s="67"/>
      <c r="XW66" s="67"/>
      <c r="XX66" s="67"/>
      <c r="XY66" s="67"/>
      <c r="XZ66" s="67"/>
      <c r="YA66" s="67"/>
      <c r="YB66" s="67"/>
      <c r="YC66" s="67"/>
      <c r="YD66" s="67"/>
      <c r="YE66" s="67"/>
      <c r="YF66" s="67"/>
      <c r="YG66" s="67"/>
      <c r="YH66" s="67"/>
      <c r="YI66" s="67"/>
      <c r="YJ66" s="67"/>
      <c r="YK66" s="67"/>
      <c r="YL66" s="67"/>
      <c r="YM66" s="67"/>
      <c r="YN66" s="67"/>
      <c r="YO66" s="67"/>
      <c r="YP66" s="67"/>
      <c r="YQ66" s="67"/>
      <c r="YR66" s="67"/>
      <c r="YS66" s="67"/>
      <c r="YT66" s="67"/>
      <c r="YU66" s="67"/>
      <c r="YV66" s="67"/>
      <c r="YW66" s="67"/>
      <c r="YX66" s="67"/>
      <c r="YY66" s="67"/>
      <c r="YZ66" s="67"/>
      <c r="ZA66" s="67"/>
      <c r="ZB66" s="67"/>
      <c r="ZC66" s="67"/>
      <c r="ZD66" s="67"/>
      <c r="ZE66" s="67"/>
      <c r="ZF66" s="67"/>
      <c r="ZG66" s="67"/>
      <c r="ZH66" s="67"/>
      <c r="ZI66" s="67"/>
      <c r="ZJ66" s="67"/>
      <c r="ZK66" s="67"/>
      <c r="ZL66" s="67"/>
      <c r="ZM66" s="67"/>
      <c r="ZN66" s="67"/>
      <c r="ZO66" s="67"/>
      <c r="ZP66" s="67"/>
      <c r="ZQ66" s="67"/>
      <c r="ZR66" s="67"/>
      <c r="ZS66" s="67"/>
      <c r="ZT66" s="67"/>
      <c r="ZU66" s="67"/>
      <c r="ZV66" s="67"/>
      <c r="ZW66" s="67"/>
      <c r="ZX66" s="67"/>
      <c r="ZY66" s="67"/>
      <c r="ZZ66" s="67"/>
      <c r="AAA66" s="67"/>
      <c r="AAB66" s="67"/>
      <c r="AAC66" s="67"/>
      <c r="AAD66" s="67"/>
      <c r="AAE66" s="67"/>
      <c r="AAF66" s="67"/>
      <c r="AAG66" s="67"/>
      <c r="AAH66" s="67"/>
      <c r="AAI66" s="67"/>
      <c r="AAJ66" s="67"/>
      <c r="AAK66" s="67"/>
      <c r="AAL66" s="67"/>
      <c r="AAM66" s="67"/>
      <c r="AAN66" s="67"/>
      <c r="AAO66" s="67"/>
      <c r="AAP66" s="67"/>
      <c r="AAQ66" s="67"/>
      <c r="AAR66" s="67"/>
      <c r="AAS66" s="67"/>
      <c r="AAT66" s="67"/>
      <c r="AAU66" s="67"/>
      <c r="AAV66" s="67"/>
      <c r="AAW66" s="67"/>
      <c r="AAX66" s="67"/>
      <c r="AAY66" s="67"/>
      <c r="AAZ66" s="67"/>
      <c r="ABA66" s="67"/>
      <c r="ABB66" s="67"/>
      <c r="ABC66" s="67"/>
      <c r="ABD66" s="67"/>
      <c r="ABE66" s="67"/>
      <c r="ABF66" s="67"/>
      <c r="ABG66" s="67"/>
      <c r="ABH66" s="67"/>
      <c r="ABI66" s="67"/>
      <c r="ABJ66" s="67"/>
      <c r="ABK66" s="67"/>
      <c r="ABL66" s="67"/>
      <c r="ABM66" s="67"/>
      <c r="ABN66" s="67"/>
      <c r="ABO66" s="67"/>
      <c r="ABP66" s="67"/>
      <c r="ABQ66" s="67"/>
      <c r="ABR66" s="67"/>
      <c r="ABS66" s="67"/>
      <c r="ABT66" s="67"/>
      <c r="ABU66" s="67"/>
      <c r="ABV66" s="67"/>
      <c r="ABW66" s="67"/>
      <c r="ABX66" s="67"/>
      <c r="ABY66" s="67"/>
      <c r="ABZ66" s="67"/>
      <c r="ACA66" s="67"/>
      <c r="ACB66" s="67"/>
      <c r="ACC66" s="67"/>
      <c r="ACD66" s="67"/>
      <c r="ACE66" s="67"/>
      <c r="ACF66" s="67"/>
      <c r="ACG66" s="67"/>
      <c r="ACH66" s="67"/>
      <c r="ACI66" s="67"/>
      <c r="ACJ66" s="67"/>
      <c r="ACK66" s="67"/>
      <c r="ACL66" s="67"/>
      <c r="ACM66" s="67"/>
      <c r="ACN66" s="67"/>
      <c r="ACO66" s="67"/>
      <c r="ACP66" s="67"/>
      <c r="ACQ66" s="67"/>
      <c r="ACR66" s="67"/>
      <c r="ACS66" s="67"/>
      <c r="ACT66" s="67"/>
      <c r="ACU66" s="67"/>
      <c r="ACV66" s="67"/>
      <c r="ACW66" s="67"/>
      <c r="ACX66" s="67"/>
      <c r="ACY66" s="67"/>
      <c r="ACZ66" s="67"/>
      <c r="ADA66" s="67"/>
      <c r="ADB66" s="67"/>
      <c r="ADC66" s="67"/>
      <c r="ADD66" s="67"/>
      <c r="ADE66" s="67"/>
      <c r="ADF66" s="67"/>
      <c r="ADG66" s="67"/>
      <c r="ADH66" s="67"/>
      <c r="ADI66" s="67"/>
      <c r="ADJ66" s="67"/>
      <c r="ADK66" s="67"/>
      <c r="ADL66" s="67"/>
      <c r="ADM66" s="67"/>
      <c r="ADN66" s="67"/>
      <c r="ADO66" s="67"/>
      <c r="ADP66" s="67"/>
      <c r="ADQ66" s="67"/>
      <c r="ADR66" s="67"/>
      <c r="ADS66" s="67"/>
      <c r="ADT66" s="67"/>
      <c r="ADU66" s="67"/>
      <c r="ADV66" s="67"/>
      <c r="ADW66" s="67"/>
      <c r="ADX66" s="67"/>
      <c r="ADY66" s="67"/>
      <c r="ADZ66" s="67"/>
      <c r="AEA66" s="67"/>
      <c r="AEB66" s="67"/>
      <c r="AEC66" s="67"/>
      <c r="AED66" s="67"/>
      <c r="AEE66" s="67"/>
      <c r="AEF66" s="67"/>
      <c r="AEG66" s="67"/>
      <c r="AEH66" s="67"/>
      <c r="AEI66" s="67"/>
      <c r="AEJ66" s="67"/>
      <c r="AEK66" s="67"/>
      <c r="AEL66" s="67"/>
      <c r="AEM66" s="67"/>
      <c r="AEN66" s="67"/>
      <c r="AEO66" s="67"/>
      <c r="AEP66" s="67"/>
      <c r="AEQ66" s="67"/>
      <c r="AER66" s="67"/>
      <c r="AES66" s="67"/>
      <c r="AET66" s="67"/>
      <c r="AEU66" s="67"/>
      <c r="AEV66" s="67"/>
      <c r="AEW66" s="67"/>
      <c r="AEX66" s="67"/>
      <c r="AEY66" s="67"/>
      <c r="AEZ66" s="67"/>
      <c r="AFA66" s="67"/>
      <c r="AFB66" s="67"/>
      <c r="AFC66" s="67"/>
      <c r="AFD66" s="67"/>
      <c r="AFE66" s="67"/>
      <c r="AFF66" s="67"/>
      <c r="AFG66" s="67"/>
      <c r="AFH66" s="67"/>
      <c r="AFI66" s="67"/>
      <c r="AFJ66" s="67"/>
      <c r="AFK66" s="67"/>
      <c r="AFL66" s="67"/>
      <c r="AFM66" s="67"/>
      <c r="AFN66" s="67"/>
      <c r="AFO66" s="67"/>
      <c r="AFP66" s="67"/>
      <c r="AFQ66" s="67"/>
      <c r="AFR66" s="67"/>
      <c r="AFS66" s="67"/>
      <c r="AFT66" s="67"/>
      <c r="AFU66" s="67"/>
      <c r="AFV66" s="67"/>
      <c r="AFW66" s="67"/>
      <c r="AFX66" s="67"/>
      <c r="AFY66" s="67"/>
      <c r="AFZ66" s="67"/>
      <c r="AGA66" s="67"/>
      <c r="AGB66" s="67"/>
      <c r="AGC66" s="67"/>
      <c r="AGD66" s="67"/>
      <c r="AGE66" s="67"/>
      <c r="AGF66" s="67"/>
      <c r="AGG66" s="67"/>
      <c r="AGH66" s="67"/>
      <c r="AGI66" s="67"/>
      <c r="AGJ66" s="67"/>
      <c r="AGK66" s="67"/>
      <c r="AGL66" s="67"/>
      <c r="AGM66" s="67"/>
      <c r="AGN66" s="67"/>
      <c r="AGO66" s="67"/>
      <c r="AGP66" s="67"/>
      <c r="AGQ66" s="67"/>
      <c r="AGR66" s="67"/>
      <c r="AGS66" s="67"/>
      <c r="AGT66" s="67"/>
      <c r="AGU66" s="67"/>
      <c r="AGV66" s="67"/>
      <c r="AGW66" s="67"/>
      <c r="AGX66" s="67"/>
      <c r="AGY66" s="67"/>
      <c r="AGZ66" s="67"/>
      <c r="AHA66" s="67"/>
      <c r="AHB66" s="67"/>
      <c r="AHC66" s="67"/>
      <c r="AHD66" s="67"/>
      <c r="AHE66" s="67"/>
      <c r="AHF66" s="67"/>
      <c r="AHG66" s="67"/>
      <c r="AHH66" s="67"/>
      <c r="AHI66" s="67"/>
      <c r="AHJ66" s="67"/>
      <c r="AHK66" s="67"/>
      <c r="AHL66" s="67"/>
      <c r="AHM66" s="67"/>
      <c r="AHN66" s="67"/>
      <c r="AHO66" s="67"/>
      <c r="AHP66" s="67"/>
      <c r="AHQ66" s="67"/>
      <c r="AHR66" s="67"/>
      <c r="AHS66" s="67"/>
      <c r="AHT66" s="67"/>
      <c r="AHU66" s="67"/>
      <c r="AHV66" s="67"/>
      <c r="AHW66" s="67"/>
      <c r="AHX66" s="67"/>
      <c r="AHY66" s="67"/>
      <c r="AHZ66" s="67"/>
      <c r="AIA66" s="67"/>
      <c r="AIB66" s="67"/>
      <c r="AIC66" s="67"/>
      <c r="AID66" s="67"/>
      <c r="AIE66" s="67"/>
      <c r="AIF66" s="67"/>
      <c r="AIG66" s="67"/>
      <c r="AIH66" s="67"/>
      <c r="AII66" s="67"/>
      <c r="AIJ66" s="67"/>
      <c r="AIK66" s="67"/>
      <c r="AIL66" s="67"/>
      <c r="AIM66" s="67"/>
      <c r="AIN66" s="67"/>
      <c r="AIO66" s="67"/>
      <c r="AIP66" s="67"/>
      <c r="AIQ66" s="67"/>
      <c r="AIR66" s="67"/>
      <c r="AIS66" s="67"/>
      <c r="AIT66" s="67"/>
      <c r="AIU66" s="67"/>
      <c r="AIV66" s="67"/>
      <c r="AIW66" s="67"/>
      <c r="AIX66" s="67"/>
      <c r="AIY66" s="67"/>
      <c r="AIZ66" s="67"/>
      <c r="AJA66" s="67"/>
      <c r="AJB66" s="67"/>
      <c r="AJC66" s="67"/>
      <c r="AJD66" s="67"/>
      <c r="AJE66" s="67"/>
      <c r="AJF66" s="67"/>
      <c r="AJG66" s="67"/>
      <c r="AJH66" s="67"/>
      <c r="AJI66" s="67"/>
      <c r="AJJ66" s="67"/>
      <c r="AJK66" s="67"/>
      <c r="AJL66" s="67"/>
      <c r="AJM66" s="67"/>
      <c r="AJN66" s="67"/>
      <c r="AJO66" s="67"/>
      <c r="AJP66" s="67"/>
      <c r="AJQ66" s="67"/>
      <c r="AJR66" s="67"/>
      <c r="AJS66" s="67"/>
      <c r="AJT66" s="67"/>
      <c r="AJU66" s="67"/>
      <c r="AJV66" s="67"/>
      <c r="AJW66" s="67"/>
      <c r="AJX66" s="67"/>
      <c r="AJY66" s="67"/>
      <c r="AJZ66" s="67"/>
      <c r="AKA66" s="67"/>
      <c r="AKB66" s="67"/>
      <c r="AKC66" s="67"/>
      <c r="AKD66" s="67"/>
      <c r="AKE66" s="67"/>
      <c r="AKF66" s="67"/>
      <c r="AKG66" s="67"/>
      <c r="AKH66" s="67"/>
      <c r="AKI66" s="67"/>
      <c r="AKJ66" s="67"/>
      <c r="AKK66" s="67"/>
      <c r="AKL66" s="67"/>
      <c r="AKM66" s="67"/>
      <c r="AKN66" s="67"/>
      <c r="AKO66" s="67"/>
      <c r="AKP66" s="67"/>
      <c r="AKQ66" s="67"/>
      <c r="AKR66" s="67"/>
      <c r="AKS66" s="67"/>
      <c r="AKT66" s="67"/>
      <c r="AKU66" s="67"/>
      <c r="AKV66" s="67"/>
      <c r="AKW66" s="67"/>
      <c r="AKX66" s="67"/>
      <c r="AKY66" s="67"/>
      <c r="AKZ66" s="67"/>
      <c r="ALA66" s="67"/>
      <c r="ALB66" s="67"/>
      <c r="ALC66" s="67"/>
      <c r="ALD66" s="67"/>
      <c r="ALE66" s="67"/>
      <c r="ALF66" s="67"/>
      <c r="ALG66" s="67"/>
      <c r="ALH66" s="67"/>
      <c r="ALI66" s="67"/>
      <c r="ALJ66" s="67"/>
      <c r="ALK66" s="67"/>
      <c r="ALL66" s="67"/>
      <c r="ALM66" s="67"/>
      <c r="ALN66" s="67"/>
      <c r="ALO66" s="67"/>
      <c r="ALP66" s="67"/>
      <c r="ALQ66" s="67"/>
      <c r="ALR66" s="67"/>
      <c r="ALS66" s="67"/>
      <c r="ALT66" s="67"/>
      <c r="ALU66" s="67"/>
      <c r="ALV66" s="67"/>
      <c r="ALW66" s="67"/>
      <c r="ALX66" s="67"/>
      <c r="ALY66" s="67"/>
      <c r="ALZ66" s="67"/>
      <c r="AMA66" s="67"/>
      <c r="AMB66" s="67"/>
      <c r="AMC66" s="67"/>
      <c r="AMD66" s="67"/>
      <c r="AME66" s="67"/>
      <c r="AMF66" s="67"/>
      <c r="AMG66" s="67"/>
      <c r="AMH66" s="67"/>
      <c r="AMI66" s="67"/>
      <c r="AMJ66" s="67"/>
      <c r="AMK66" s="67"/>
    </row>
    <row r="67" spans="1:1025" x14ac:dyDescent="0.3">
      <c r="A67" s="251" t="s">
        <v>9</v>
      </c>
      <c r="B67" s="251"/>
      <c r="C67" s="251"/>
      <c r="D67" s="77">
        <f t="shared" si="2"/>
        <v>8.3424999999999994</v>
      </c>
      <c r="E67" s="95">
        <v>41.97</v>
      </c>
      <c r="F67" s="95">
        <v>30.11</v>
      </c>
      <c r="G67" s="95">
        <v>100.11</v>
      </c>
      <c r="H67" s="95">
        <v>844.62</v>
      </c>
      <c r="I67" s="96"/>
      <c r="J67" s="138">
        <v>0.35</v>
      </c>
      <c r="K67" s="138">
        <v>0.38</v>
      </c>
      <c r="L67" s="138">
        <v>0.33</v>
      </c>
      <c r="M67" s="138">
        <v>0.35</v>
      </c>
      <c r="N67" s="86"/>
      <c r="O67" s="89">
        <v>0.2</v>
      </c>
      <c r="P67" s="89">
        <v>0.32</v>
      </c>
      <c r="Q67" s="89">
        <v>0.47</v>
      </c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  <c r="JI67" s="67"/>
      <c r="JJ67" s="67"/>
      <c r="JK67" s="67"/>
      <c r="JL67" s="67"/>
      <c r="JM67" s="67"/>
      <c r="JN67" s="67"/>
      <c r="JO67" s="67"/>
      <c r="JP67" s="67"/>
      <c r="JQ67" s="67"/>
      <c r="JR67" s="67"/>
      <c r="JS67" s="67"/>
      <c r="JT67" s="67"/>
      <c r="JU67" s="67"/>
      <c r="JV67" s="67"/>
      <c r="JW67" s="67"/>
      <c r="JX67" s="67"/>
      <c r="JY67" s="67"/>
      <c r="JZ67" s="67"/>
      <c r="KA67" s="67"/>
      <c r="KB67" s="67"/>
      <c r="KC67" s="67"/>
      <c r="KD67" s="67"/>
      <c r="KE67" s="67"/>
      <c r="KF67" s="67"/>
      <c r="KG67" s="67"/>
      <c r="KH67" s="67"/>
      <c r="KI67" s="67"/>
      <c r="KJ67" s="67"/>
      <c r="KK67" s="67"/>
      <c r="KL67" s="67"/>
      <c r="KM67" s="67"/>
      <c r="KN67" s="67"/>
      <c r="KO67" s="67"/>
      <c r="KP67" s="67"/>
      <c r="KQ67" s="67"/>
      <c r="KR67" s="67"/>
      <c r="KS67" s="67"/>
      <c r="KT67" s="67"/>
      <c r="KU67" s="67"/>
      <c r="KV67" s="67"/>
      <c r="KW67" s="67"/>
      <c r="KX67" s="67"/>
      <c r="KY67" s="67"/>
      <c r="KZ67" s="67"/>
      <c r="LA67" s="67"/>
      <c r="LB67" s="67"/>
      <c r="LC67" s="67"/>
      <c r="LD67" s="67"/>
      <c r="LE67" s="67"/>
      <c r="LF67" s="67"/>
      <c r="LG67" s="67"/>
      <c r="LH67" s="67"/>
      <c r="LI67" s="67"/>
      <c r="LJ67" s="67"/>
      <c r="LK67" s="67"/>
      <c r="LL67" s="67"/>
      <c r="LM67" s="67"/>
      <c r="LN67" s="67"/>
      <c r="LO67" s="67"/>
      <c r="LP67" s="67"/>
      <c r="LQ67" s="67"/>
      <c r="LR67" s="67"/>
      <c r="LS67" s="67"/>
      <c r="LT67" s="67"/>
      <c r="LU67" s="67"/>
      <c r="LV67" s="67"/>
      <c r="LW67" s="67"/>
      <c r="LX67" s="67"/>
      <c r="LY67" s="67"/>
      <c r="LZ67" s="67"/>
      <c r="MA67" s="67"/>
      <c r="MB67" s="67"/>
      <c r="MC67" s="67"/>
      <c r="MD67" s="67"/>
      <c r="ME67" s="67"/>
      <c r="MF67" s="67"/>
      <c r="MG67" s="67"/>
      <c r="MH67" s="67"/>
      <c r="MI67" s="67"/>
      <c r="MJ67" s="67"/>
      <c r="MK67" s="67"/>
      <c r="ML67" s="67"/>
      <c r="MM67" s="67"/>
      <c r="MN67" s="67"/>
      <c r="MO67" s="67"/>
      <c r="MP67" s="67"/>
      <c r="MQ67" s="67"/>
      <c r="MR67" s="67"/>
      <c r="MS67" s="67"/>
      <c r="MT67" s="67"/>
      <c r="MU67" s="67"/>
      <c r="MV67" s="67"/>
      <c r="MW67" s="67"/>
      <c r="MX67" s="67"/>
      <c r="MY67" s="67"/>
      <c r="MZ67" s="67"/>
      <c r="NA67" s="67"/>
      <c r="NB67" s="67"/>
      <c r="NC67" s="67"/>
      <c r="ND67" s="67"/>
      <c r="NE67" s="67"/>
      <c r="NF67" s="67"/>
      <c r="NG67" s="67"/>
      <c r="NH67" s="67"/>
      <c r="NI67" s="67"/>
      <c r="NJ67" s="67"/>
      <c r="NK67" s="67"/>
      <c r="NL67" s="67"/>
      <c r="NM67" s="67"/>
      <c r="NN67" s="67"/>
      <c r="NO67" s="67"/>
      <c r="NP67" s="67"/>
      <c r="NQ67" s="67"/>
      <c r="NR67" s="67"/>
      <c r="NS67" s="67"/>
      <c r="NT67" s="67"/>
      <c r="NU67" s="67"/>
      <c r="NV67" s="67"/>
      <c r="NW67" s="67"/>
      <c r="NX67" s="67"/>
      <c r="NY67" s="67"/>
      <c r="NZ67" s="67"/>
      <c r="OA67" s="67"/>
      <c r="OB67" s="67"/>
      <c r="OC67" s="67"/>
      <c r="OD67" s="67"/>
      <c r="OE67" s="67"/>
      <c r="OF67" s="67"/>
      <c r="OG67" s="67"/>
      <c r="OH67" s="67"/>
      <c r="OI67" s="67"/>
      <c r="OJ67" s="67"/>
      <c r="OK67" s="67"/>
      <c r="OL67" s="67"/>
      <c r="OM67" s="67"/>
      <c r="ON67" s="67"/>
      <c r="OO67" s="67"/>
      <c r="OP67" s="67"/>
      <c r="OQ67" s="67"/>
      <c r="OR67" s="67"/>
      <c r="OS67" s="67"/>
      <c r="OT67" s="67"/>
      <c r="OU67" s="67"/>
      <c r="OV67" s="67"/>
      <c r="OW67" s="67"/>
      <c r="OX67" s="67"/>
      <c r="OY67" s="67"/>
      <c r="OZ67" s="67"/>
      <c r="PA67" s="67"/>
      <c r="PB67" s="67"/>
      <c r="PC67" s="67"/>
      <c r="PD67" s="67"/>
      <c r="PE67" s="67"/>
      <c r="PF67" s="67"/>
      <c r="PG67" s="67"/>
      <c r="PH67" s="67"/>
      <c r="PI67" s="67"/>
      <c r="PJ67" s="67"/>
      <c r="PK67" s="67"/>
      <c r="PL67" s="67"/>
      <c r="PM67" s="67"/>
      <c r="PN67" s="67"/>
      <c r="PO67" s="67"/>
      <c r="PP67" s="67"/>
      <c r="PQ67" s="67"/>
      <c r="PR67" s="67"/>
      <c r="PS67" s="67"/>
      <c r="PT67" s="67"/>
      <c r="PU67" s="67"/>
      <c r="PV67" s="67"/>
      <c r="PW67" s="67"/>
      <c r="PX67" s="67"/>
      <c r="PY67" s="67"/>
      <c r="PZ67" s="67"/>
      <c r="QA67" s="67"/>
      <c r="QB67" s="67"/>
      <c r="QC67" s="67"/>
      <c r="QD67" s="67"/>
      <c r="QE67" s="67"/>
      <c r="QF67" s="67"/>
      <c r="QG67" s="67"/>
      <c r="QH67" s="67"/>
      <c r="QI67" s="67"/>
      <c r="QJ67" s="67"/>
      <c r="QK67" s="67"/>
      <c r="QL67" s="67"/>
      <c r="QM67" s="67"/>
      <c r="QN67" s="67"/>
      <c r="QO67" s="67"/>
      <c r="QP67" s="67"/>
      <c r="QQ67" s="67"/>
      <c r="QR67" s="67"/>
      <c r="QS67" s="67"/>
      <c r="QT67" s="67"/>
      <c r="QU67" s="67"/>
      <c r="QV67" s="67"/>
      <c r="QW67" s="67"/>
      <c r="QX67" s="67"/>
      <c r="QY67" s="67"/>
      <c r="QZ67" s="67"/>
      <c r="RA67" s="67"/>
      <c r="RB67" s="67"/>
      <c r="RC67" s="67"/>
      <c r="RD67" s="67"/>
      <c r="RE67" s="67"/>
      <c r="RF67" s="67"/>
      <c r="RG67" s="67"/>
      <c r="RH67" s="67"/>
      <c r="RI67" s="67"/>
      <c r="RJ67" s="67"/>
      <c r="RK67" s="67"/>
      <c r="RL67" s="67"/>
      <c r="RM67" s="67"/>
      <c r="RN67" s="67"/>
      <c r="RO67" s="67"/>
      <c r="RP67" s="67"/>
      <c r="RQ67" s="67"/>
      <c r="RR67" s="67"/>
      <c r="RS67" s="67"/>
      <c r="RT67" s="67"/>
      <c r="RU67" s="67"/>
      <c r="RV67" s="67"/>
      <c r="RW67" s="67"/>
      <c r="RX67" s="67"/>
      <c r="RY67" s="67"/>
      <c r="RZ67" s="67"/>
      <c r="SA67" s="67"/>
      <c r="SB67" s="67"/>
      <c r="SC67" s="67"/>
      <c r="SD67" s="67"/>
      <c r="SE67" s="67"/>
      <c r="SF67" s="67"/>
      <c r="SG67" s="67"/>
      <c r="SH67" s="67"/>
      <c r="SI67" s="67"/>
      <c r="SJ67" s="67"/>
      <c r="SK67" s="67"/>
      <c r="SL67" s="67"/>
      <c r="SM67" s="67"/>
      <c r="SN67" s="67"/>
      <c r="SO67" s="67"/>
      <c r="SP67" s="67"/>
      <c r="SQ67" s="67"/>
      <c r="SR67" s="67"/>
      <c r="SS67" s="67"/>
      <c r="ST67" s="67"/>
      <c r="SU67" s="67"/>
      <c r="SV67" s="67"/>
      <c r="SW67" s="67"/>
      <c r="SX67" s="67"/>
      <c r="SY67" s="67"/>
      <c r="SZ67" s="67"/>
      <c r="TA67" s="67"/>
      <c r="TB67" s="67"/>
      <c r="TC67" s="67"/>
      <c r="TD67" s="67"/>
      <c r="TE67" s="67"/>
      <c r="TF67" s="67"/>
      <c r="TG67" s="67"/>
      <c r="TH67" s="67"/>
      <c r="TI67" s="67"/>
      <c r="TJ67" s="67"/>
      <c r="TK67" s="67"/>
      <c r="TL67" s="67"/>
      <c r="TM67" s="67"/>
      <c r="TN67" s="67"/>
      <c r="TO67" s="67"/>
      <c r="TP67" s="67"/>
      <c r="TQ67" s="67"/>
      <c r="TR67" s="67"/>
      <c r="TS67" s="67"/>
      <c r="TT67" s="67"/>
      <c r="TU67" s="67"/>
      <c r="TV67" s="67"/>
      <c r="TW67" s="67"/>
      <c r="TX67" s="67"/>
      <c r="TY67" s="67"/>
      <c r="TZ67" s="67"/>
      <c r="UA67" s="67"/>
      <c r="UB67" s="67"/>
      <c r="UC67" s="67"/>
      <c r="UD67" s="67"/>
      <c r="UE67" s="67"/>
      <c r="UF67" s="67"/>
      <c r="UG67" s="67"/>
      <c r="UH67" s="67"/>
      <c r="UI67" s="67"/>
      <c r="UJ67" s="67"/>
      <c r="UK67" s="67"/>
      <c r="UL67" s="67"/>
      <c r="UM67" s="67"/>
      <c r="UN67" s="67"/>
      <c r="UO67" s="67"/>
      <c r="UP67" s="67"/>
      <c r="UQ67" s="67"/>
      <c r="UR67" s="67"/>
      <c r="US67" s="67"/>
      <c r="UT67" s="67"/>
      <c r="UU67" s="67"/>
      <c r="UV67" s="67"/>
      <c r="UW67" s="67"/>
      <c r="UX67" s="67"/>
      <c r="UY67" s="67"/>
      <c r="UZ67" s="67"/>
      <c r="VA67" s="67"/>
      <c r="VB67" s="67"/>
      <c r="VC67" s="67"/>
      <c r="VD67" s="67"/>
      <c r="VE67" s="67"/>
      <c r="VF67" s="67"/>
      <c r="VG67" s="67"/>
      <c r="VH67" s="67"/>
      <c r="VI67" s="67"/>
      <c r="VJ67" s="67"/>
      <c r="VK67" s="67"/>
      <c r="VL67" s="67"/>
      <c r="VM67" s="67"/>
      <c r="VN67" s="67"/>
      <c r="VO67" s="67"/>
      <c r="VP67" s="67"/>
      <c r="VQ67" s="67"/>
      <c r="VR67" s="67"/>
      <c r="VS67" s="67"/>
      <c r="VT67" s="67"/>
      <c r="VU67" s="67"/>
      <c r="VV67" s="67"/>
      <c r="VW67" s="67"/>
      <c r="VX67" s="67"/>
      <c r="VY67" s="67"/>
      <c r="VZ67" s="67"/>
      <c r="WA67" s="67"/>
      <c r="WB67" s="67"/>
      <c r="WC67" s="67"/>
      <c r="WD67" s="67"/>
      <c r="WE67" s="67"/>
      <c r="WF67" s="67"/>
      <c r="WG67" s="67"/>
      <c r="WH67" s="67"/>
      <c r="WI67" s="67"/>
      <c r="WJ67" s="67"/>
      <c r="WK67" s="67"/>
      <c r="WL67" s="67"/>
      <c r="WM67" s="67"/>
      <c r="WN67" s="67"/>
      <c r="WO67" s="67"/>
      <c r="WP67" s="67"/>
      <c r="WQ67" s="67"/>
      <c r="WR67" s="67"/>
      <c r="WS67" s="67"/>
      <c r="WT67" s="67"/>
      <c r="WU67" s="67"/>
      <c r="WV67" s="67"/>
      <c r="WW67" s="67"/>
      <c r="WX67" s="67"/>
      <c r="WY67" s="67"/>
      <c r="WZ67" s="67"/>
      <c r="XA67" s="67"/>
      <c r="XB67" s="67"/>
      <c r="XC67" s="67"/>
      <c r="XD67" s="67"/>
      <c r="XE67" s="67"/>
      <c r="XF67" s="67"/>
      <c r="XG67" s="67"/>
      <c r="XH67" s="67"/>
      <c r="XI67" s="67"/>
      <c r="XJ67" s="67"/>
      <c r="XK67" s="67"/>
      <c r="XL67" s="67"/>
      <c r="XM67" s="67"/>
      <c r="XN67" s="67"/>
      <c r="XO67" s="67"/>
      <c r="XP67" s="67"/>
      <c r="XQ67" s="67"/>
      <c r="XR67" s="67"/>
      <c r="XS67" s="67"/>
      <c r="XT67" s="67"/>
      <c r="XU67" s="67"/>
      <c r="XV67" s="67"/>
      <c r="XW67" s="67"/>
      <c r="XX67" s="67"/>
      <c r="XY67" s="67"/>
      <c r="XZ67" s="67"/>
      <c r="YA67" s="67"/>
      <c r="YB67" s="67"/>
      <c r="YC67" s="67"/>
      <c r="YD67" s="67"/>
      <c r="YE67" s="67"/>
      <c r="YF67" s="67"/>
      <c r="YG67" s="67"/>
      <c r="YH67" s="67"/>
      <c r="YI67" s="67"/>
      <c r="YJ67" s="67"/>
      <c r="YK67" s="67"/>
      <c r="YL67" s="67"/>
      <c r="YM67" s="67"/>
      <c r="YN67" s="67"/>
      <c r="YO67" s="67"/>
      <c r="YP67" s="67"/>
      <c r="YQ67" s="67"/>
      <c r="YR67" s="67"/>
      <c r="YS67" s="67"/>
      <c r="YT67" s="67"/>
      <c r="YU67" s="67"/>
      <c r="YV67" s="67"/>
      <c r="YW67" s="67"/>
      <c r="YX67" s="67"/>
      <c r="YY67" s="67"/>
      <c r="YZ67" s="67"/>
      <c r="ZA67" s="67"/>
      <c r="ZB67" s="67"/>
      <c r="ZC67" s="67"/>
      <c r="ZD67" s="67"/>
      <c r="ZE67" s="67"/>
      <c r="ZF67" s="67"/>
      <c r="ZG67" s="67"/>
      <c r="ZH67" s="67"/>
      <c r="ZI67" s="67"/>
      <c r="ZJ67" s="67"/>
      <c r="ZK67" s="67"/>
      <c r="ZL67" s="67"/>
      <c r="ZM67" s="67"/>
      <c r="ZN67" s="67"/>
      <c r="ZO67" s="67"/>
      <c r="ZP67" s="67"/>
      <c r="ZQ67" s="67"/>
      <c r="ZR67" s="67"/>
      <c r="ZS67" s="67"/>
      <c r="ZT67" s="67"/>
      <c r="ZU67" s="67"/>
      <c r="ZV67" s="67"/>
      <c r="ZW67" s="67"/>
      <c r="ZX67" s="67"/>
      <c r="ZY67" s="67"/>
      <c r="ZZ67" s="67"/>
      <c r="AAA67" s="67"/>
      <c r="AAB67" s="67"/>
      <c r="AAC67" s="67"/>
      <c r="AAD67" s="67"/>
      <c r="AAE67" s="67"/>
      <c r="AAF67" s="67"/>
      <c r="AAG67" s="67"/>
      <c r="AAH67" s="67"/>
      <c r="AAI67" s="67"/>
      <c r="AAJ67" s="67"/>
      <c r="AAK67" s="67"/>
      <c r="AAL67" s="67"/>
      <c r="AAM67" s="67"/>
      <c r="AAN67" s="67"/>
      <c r="AAO67" s="67"/>
      <c r="AAP67" s="67"/>
      <c r="AAQ67" s="67"/>
      <c r="AAR67" s="67"/>
      <c r="AAS67" s="67"/>
      <c r="AAT67" s="67"/>
      <c r="AAU67" s="67"/>
      <c r="AAV67" s="67"/>
      <c r="AAW67" s="67"/>
      <c r="AAX67" s="67"/>
      <c r="AAY67" s="67"/>
      <c r="AAZ67" s="67"/>
      <c r="ABA67" s="67"/>
      <c r="ABB67" s="67"/>
      <c r="ABC67" s="67"/>
      <c r="ABD67" s="67"/>
      <c r="ABE67" s="67"/>
      <c r="ABF67" s="67"/>
      <c r="ABG67" s="67"/>
      <c r="ABH67" s="67"/>
      <c r="ABI67" s="67"/>
      <c r="ABJ67" s="67"/>
      <c r="ABK67" s="67"/>
      <c r="ABL67" s="67"/>
      <c r="ABM67" s="67"/>
      <c r="ABN67" s="67"/>
      <c r="ABO67" s="67"/>
      <c r="ABP67" s="67"/>
      <c r="ABQ67" s="67"/>
      <c r="ABR67" s="67"/>
      <c r="ABS67" s="67"/>
      <c r="ABT67" s="67"/>
      <c r="ABU67" s="67"/>
      <c r="ABV67" s="67"/>
      <c r="ABW67" s="67"/>
      <c r="ABX67" s="67"/>
      <c r="ABY67" s="67"/>
      <c r="ABZ67" s="67"/>
      <c r="ACA67" s="67"/>
      <c r="ACB67" s="67"/>
      <c r="ACC67" s="67"/>
      <c r="ACD67" s="67"/>
      <c r="ACE67" s="67"/>
      <c r="ACF67" s="67"/>
      <c r="ACG67" s="67"/>
      <c r="ACH67" s="67"/>
      <c r="ACI67" s="67"/>
      <c r="ACJ67" s="67"/>
      <c r="ACK67" s="67"/>
      <c r="ACL67" s="67"/>
      <c r="ACM67" s="67"/>
      <c r="ACN67" s="67"/>
      <c r="ACO67" s="67"/>
      <c r="ACP67" s="67"/>
      <c r="ACQ67" s="67"/>
      <c r="ACR67" s="67"/>
      <c r="ACS67" s="67"/>
      <c r="ACT67" s="67"/>
      <c r="ACU67" s="67"/>
      <c r="ACV67" s="67"/>
      <c r="ACW67" s="67"/>
      <c r="ACX67" s="67"/>
      <c r="ACY67" s="67"/>
      <c r="ACZ67" s="67"/>
      <c r="ADA67" s="67"/>
      <c r="ADB67" s="67"/>
      <c r="ADC67" s="67"/>
      <c r="ADD67" s="67"/>
      <c r="ADE67" s="67"/>
      <c r="ADF67" s="67"/>
      <c r="ADG67" s="67"/>
      <c r="ADH67" s="67"/>
      <c r="ADI67" s="67"/>
      <c r="ADJ67" s="67"/>
      <c r="ADK67" s="67"/>
      <c r="ADL67" s="67"/>
      <c r="ADM67" s="67"/>
      <c r="ADN67" s="67"/>
      <c r="ADO67" s="67"/>
      <c r="ADP67" s="67"/>
      <c r="ADQ67" s="67"/>
      <c r="ADR67" s="67"/>
      <c r="ADS67" s="67"/>
      <c r="ADT67" s="67"/>
      <c r="ADU67" s="67"/>
      <c r="ADV67" s="67"/>
      <c r="ADW67" s="67"/>
      <c r="ADX67" s="67"/>
      <c r="ADY67" s="67"/>
      <c r="ADZ67" s="67"/>
      <c r="AEA67" s="67"/>
      <c r="AEB67" s="67"/>
      <c r="AEC67" s="67"/>
      <c r="AED67" s="67"/>
      <c r="AEE67" s="67"/>
      <c r="AEF67" s="67"/>
      <c r="AEG67" s="67"/>
      <c r="AEH67" s="67"/>
      <c r="AEI67" s="67"/>
      <c r="AEJ67" s="67"/>
      <c r="AEK67" s="67"/>
      <c r="AEL67" s="67"/>
      <c r="AEM67" s="67"/>
      <c r="AEN67" s="67"/>
      <c r="AEO67" s="67"/>
      <c r="AEP67" s="67"/>
      <c r="AEQ67" s="67"/>
      <c r="AER67" s="67"/>
      <c r="AES67" s="67"/>
      <c r="AET67" s="67"/>
      <c r="AEU67" s="67"/>
      <c r="AEV67" s="67"/>
      <c r="AEW67" s="67"/>
      <c r="AEX67" s="67"/>
      <c r="AEY67" s="67"/>
      <c r="AEZ67" s="67"/>
      <c r="AFA67" s="67"/>
      <c r="AFB67" s="67"/>
      <c r="AFC67" s="67"/>
      <c r="AFD67" s="67"/>
      <c r="AFE67" s="67"/>
      <c r="AFF67" s="67"/>
      <c r="AFG67" s="67"/>
      <c r="AFH67" s="67"/>
      <c r="AFI67" s="67"/>
      <c r="AFJ67" s="67"/>
      <c r="AFK67" s="67"/>
      <c r="AFL67" s="67"/>
      <c r="AFM67" s="67"/>
      <c r="AFN67" s="67"/>
      <c r="AFO67" s="67"/>
      <c r="AFP67" s="67"/>
      <c r="AFQ67" s="67"/>
      <c r="AFR67" s="67"/>
      <c r="AFS67" s="67"/>
      <c r="AFT67" s="67"/>
      <c r="AFU67" s="67"/>
      <c r="AFV67" s="67"/>
      <c r="AFW67" s="67"/>
      <c r="AFX67" s="67"/>
      <c r="AFY67" s="67"/>
      <c r="AFZ67" s="67"/>
      <c r="AGA67" s="67"/>
      <c r="AGB67" s="67"/>
      <c r="AGC67" s="67"/>
      <c r="AGD67" s="67"/>
      <c r="AGE67" s="67"/>
      <c r="AGF67" s="67"/>
      <c r="AGG67" s="67"/>
      <c r="AGH67" s="67"/>
      <c r="AGI67" s="67"/>
      <c r="AGJ67" s="67"/>
      <c r="AGK67" s="67"/>
      <c r="AGL67" s="67"/>
      <c r="AGM67" s="67"/>
      <c r="AGN67" s="67"/>
      <c r="AGO67" s="67"/>
      <c r="AGP67" s="67"/>
      <c r="AGQ67" s="67"/>
      <c r="AGR67" s="67"/>
      <c r="AGS67" s="67"/>
      <c r="AGT67" s="67"/>
      <c r="AGU67" s="67"/>
      <c r="AGV67" s="67"/>
      <c r="AGW67" s="67"/>
      <c r="AGX67" s="67"/>
      <c r="AGY67" s="67"/>
      <c r="AGZ67" s="67"/>
      <c r="AHA67" s="67"/>
      <c r="AHB67" s="67"/>
      <c r="AHC67" s="67"/>
      <c r="AHD67" s="67"/>
      <c r="AHE67" s="67"/>
      <c r="AHF67" s="67"/>
      <c r="AHG67" s="67"/>
      <c r="AHH67" s="67"/>
      <c r="AHI67" s="67"/>
      <c r="AHJ67" s="67"/>
      <c r="AHK67" s="67"/>
      <c r="AHL67" s="67"/>
      <c r="AHM67" s="67"/>
      <c r="AHN67" s="67"/>
      <c r="AHO67" s="67"/>
      <c r="AHP67" s="67"/>
      <c r="AHQ67" s="67"/>
      <c r="AHR67" s="67"/>
      <c r="AHS67" s="67"/>
      <c r="AHT67" s="67"/>
      <c r="AHU67" s="67"/>
      <c r="AHV67" s="67"/>
      <c r="AHW67" s="67"/>
      <c r="AHX67" s="67"/>
      <c r="AHY67" s="67"/>
      <c r="AHZ67" s="67"/>
      <c r="AIA67" s="67"/>
      <c r="AIB67" s="67"/>
      <c r="AIC67" s="67"/>
      <c r="AID67" s="67"/>
      <c r="AIE67" s="67"/>
      <c r="AIF67" s="67"/>
      <c r="AIG67" s="67"/>
      <c r="AIH67" s="67"/>
      <c r="AII67" s="67"/>
      <c r="AIJ67" s="67"/>
      <c r="AIK67" s="67"/>
      <c r="AIL67" s="67"/>
      <c r="AIM67" s="67"/>
      <c r="AIN67" s="67"/>
      <c r="AIO67" s="67"/>
      <c r="AIP67" s="67"/>
      <c r="AIQ67" s="67"/>
      <c r="AIR67" s="67"/>
      <c r="AIS67" s="67"/>
      <c r="AIT67" s="67"/>
      <c r="AIU67" s="67"/>
      <c r="AIV67" s="67"/>
      <c r="AIW67" s="67"/>
      <c r="AIX67" s="67"/>
      <c r="AIY67" s="67"/>
      <c r="AIZ67" s="67"/>
      <c r="AJA67" s="67"/>
      <c r="AJB67" s="67"/>
      <c r="AJC67" s="67"/>
      <c r="AJD67" s="67"/>
      <c r="AJE67" s="67"/>
      <c r="AJF67" s="67"/>
      <c r="AJG67" s="67"/>
      <c r="AJH67" s="67"/>
      <c r="AJI67" s="67"/>
      <c r="AJJ67" s="67"/>
      <c r="AJK67" s="67"/>
      <c r="AJL67" s="67"/>
      <c r="AJM67" s="67"/>
      <c r="AJN67" s="67"/>
      <c r="AJO67" s="67"/>
      <c r="AJP67" s="67"/>
      <c r="AJQ67" s="67"/>
      <c r="AJR67" s="67"/>
      <c r="AJS67" s="67"/>
      <c r="AJT67" s="67"/>
      <c r="AJU67" s="67"/>
      <c r="AJV67" s="67"/>
      <c r="AJW67" s="67"/>
      <c r="AJX67" s="67"/>
      <c r="AJY67" s="67"/>
      <c r="AJZ67" s="67"/>
      <c r="AKA67" s="67"/>
      <c r="AKB67" s="67"/>
      <c r="AKC67" s="67"/>
      <c r="AKD67" s="67"/>
      <c r="AKE67" s="67"/>
      <c r="AKF67" s="67"/>
      <c r="AKG67" s="67"/>
      <c r="AKH67" s="67"/>
      <c r="AKI67" s="67"/>
      <c r="AKJ67" s="67"/>
      <c r="AKK67" s="67"/>
      <c r="AKL67" s="67"/>
      <c r="AKM67" s="67"/>
      <c r="AKN67" s="67"/>
      <c r="AKO67" s="67"/>
      <c r="AKP67" s="67"/>
      <c r="AKQ67" s="67"/>
      <c r="AKR67" s="67"/>
      <c r="AKS67" s="67"/>
      <c r="AKT67" s="67"/>
      <c r="AKU67" s="67"/>
      <c r="AKV67" s="67"/>
      <c r="AKW67" s="67"/>
      <c r="AKX67" s="67"/>
      <c r="AKY67" s="67"/>
      <c r="AKZ67" s="67"/>
      <c r="ALA67" s="67"/>
      <c r="ALB67" s="67"/>
      <c r="ALC67" s="67"/>
      <c r="ALD67" s="67"/>
      <c r="ALE67" s="67"/>
      <c r="ALF67" s="67"/>
      <c r="ALG67" s="67"/>
      <c r="ALH67" s="67"/>
      <c r="ALI67" s="67"/>
      <c r="ALJ67" s="67"/>
      <c r="ALK67" s="67"/>
      <c r="ALL67" s="67"/>
      <c r="ALM67" s="67"/>
      <c r="ALN67" s="67"/>
      <c r="ALO67" s="67"/>
      <c r="ALP67" s="67"/>
      <c r="ALQ67" s="67"/>
      <c r="ALR67" s="67"/>
      <c r="ALS67" s="67"/>
      <c r="ALT67" s="67"/>
      <c r="ALU67" s="67"/>
      <c r="ALV67" s="67"/>
      <c r="ALW67" s="67"/>
      <c r="ALX67" s="67"/>
      <c r="ALY67" s="67"/>
      <c r="ALZ67" s="67"/>
      <c r="AMA67" s="67"/>
      <c r="AMB67" s="67"/>
      <c r="AMC67" s="67"/>
      <c r="AMD67" s="67"/>
      <c r="AME67" s="67"/>
      <c r="AMF67" s="67"/>
      <c r="AMG67" s="67"/>
      <c r="AMH67" s="67"/>
      <c r="AMI67" s="67"/>
      <c r="AMJ67" s="67"/>
      <c r="AMK67" s="67"/>
    </row>
    <row r="68" spans="1:1025" x14ac:dyDescent="0.3">
      <c r="A68" s="251" t="s">
        <v>10</v>
      </c>
      <c r="B68" s="251"/>
      <c r="C68" s="251"/>
      <c r="D68" s="77">
        <f t="shared" si="2"/>
        <v>7.0091666666666663</v>
      </c>
      <c r="E68" s="95">
        <v>39.92</v>
      </c>
      <c r="F68" s="92">
        <v>25.51</v>
      </c>
      <c r="G68" s="95">
        <v>84.11</v>
      </c>
      <c r="H68" s="95">
        <v>726.71</v>
      </c>
      <c r="I68" s="96"/>
      <c r="J68" s="138">
        <v>0.33</v>
      </c>
      <c r="K68" s="138">
        <v>0.32</v>
      </c>
      <c r="L68" s="138">
        <v>0.28000000000000003</v>
      </c>
      <c r="M68" s="138">
        <v>0.3</v>
      </c>
      <c r="N68" s="86"/>
      <c r="O68" s="89">
        <v>0.22</v>
      </c>
      <c r="P68" s="89">
        <v>0.32</v>
      </c>
      <c r="Q68" s="89">
        <v>0.46</v>
      </c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  <c r="JI68" s="67"/>
      <c r="JJ68" s="67"/>
      <c r="JK68" s="67"/>
      <c r="JL68" s="67"/>
      <c r="JM68" s="67"/>
      <c r="JN68" s="67"/>
      <c r="JO68" s="67"/>
      <c r="JP68" s="67"/>
      <c r="JQ68" s="67"/>
      <c r="JR68" s="67"/>
      <c r="JS68" s="67"/>
      <c r="JT68" s="67"/>
      <c r="JU68" s="67"/>
      <c r="JV68" s="67"/>
      <c r="JW68" s="67"/>
      <c r="JX68" s="67"/>
      <c r="JY68" s="67"/>
      <c r="JZ68" s="67"/>
      <c r="KA68" s="67"/>
      <c r="KB68" s="67"/>
      <c r="KC68" s="67"/>
      <c r="KD68" s="67"/>
      <c r="KE68" s="67"/>
      <c r="KF68" s="67"/>
      <c r="KG68" s="67"/>
      <c r="KH68" s="67"/>
      <c r="KI68" s="67"/>
      <c r="KJ68" s="67"/>
      <c r="KK68" s="67"/>
      <c r="KL68" s="67"/>
      <c r="KM68" s="67"/>
      <c r="KN68" s="67"/>
      <c r="KO68" s="67"/>
      <c r="KP68" s="67"/>
      <c r="KQ68" s="67"/>
      <c r="KR68" s="67"/>
      <c r="KS68" s="67"/>
      <c r="KT68" s="67"/>
      <c r="KU68" s="67"/>
      <c r="KV68" s="67"/>
      <c r="KW68" s="67"/>
      <c r="KX68" s="67"/>
      <c r="KY68" s="67"/>
      <c r="KZ68" s="67"/>
      <c r="LA68" s="67"/>
      <c r="LB68" s="67"/>
      <c r="LC68" s="67"/>
      <c r="LD68" s="67"/>
      <c r="LE68" s="67"/>
      <c r="LF68" s="67"/>
      <c r="LG68" s="67"/>
      <c r="LH68" s="67"/>
      <c r="LI68" s="67"/>
      <c r="LJ68" s="67"/>
      <c r="LK68" s="67"/>
      <c r="LL68" s="67"/>
      <c r="LM68" s="67"/>
      <c r="LN68" s="67"/>
      <c r="LO68" s="67"/>
      <c r="LP68" s="67"/>
      <c r="LQ68" s="67"/>
      <c r="LR68" s="67"/>
      <c r="LS68" s="67"/>
      <c r="LT68" s="67"/>
      <c r="LU68" s="67"/>
      <c r="LV68" s="67"/>
      <c r="LW68" s="67"/>
      <c r="LX68" s="67"/>
      <c r="LY68" s="67"/>
      <c r="LZ68" s="67"/>
      <c r="MA68" s="67"/>
      <c r="MB68" s="67"/>
      <c r="MC68" s="67"/>
      <c r="MD68" s="67"/>
      <c r="ME68" s="67"/>
      <c r="MF68" s="67"/>
      <c r="MG68" s="67"/>
      <c r="MH68" s="67"/>
      <c r="MI68" s="67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67"/>
      <c r="MU68" s="67"/>
      <c r="MV68" s="67"/>
      <c r="MW68" s="67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67"/>
      <c r="NI68" s="67"/>
      <c r="NJ68" s="67"/>
      <c r="NK68" s="67"/>
      <c r="NL68" s="67"/>
      <c r="NM68" s="67"/>
      <c r="NN68" s="67"/>
      <c r="NO68" s="67"/>
      <c r="NP68" s="67"/>
      <c r="NQ68" s="67"/>
      <c r="NR68" s="67"/>
      <c r="NS68" s="67"/>
      <c r="NT68" s="67"/>
      <c r="NU68" s="67"/>
      <c r="NV68" s="67"/>
      <c r="NW68" s="67"/>
      <c r="NX68" s="67"/>
      <c r="NY68" s="67"/>
      <c r="NZ68" s="67"/>
      <c r="OA68" s="67"/>
      <c r="OB68" s="67"/>
      <c r="OC68" s="67"/>
      <c r="OD68" s="67"/>
      <c r="OE68" s="67"/>
      <c r="OF68" s="67"/>
      <c r="OG68" s="67"/>
      <c r="OH68" s="67"/>
      <c r="OI68" s="67"/>
      <c r="OJ68" s="67"/>
      <c r="OK68" s="67"/>
      <c r="OL68" s="67"/>
      <c r="OM68" s="67"/>
      <c r="ON68" s="67"/>
      <c r="OO68" s="67"/>
      <c r="OP68" s="67"/>
      <c r="OQ68" s="67"/>
      <c r="OR68" s="67"/>
      <c r="OS68" s="67"/>
      <c r="OT68" s="67"/>
      <c r="OU68" s="67"/>
      <c r="OV68" s="67"/>
      <c r="OW68" s="67"/>
      <c r="OX68" s="67"/>
      <c r="OY68" s="67"/>
      <c r="OZ68" s="67"/>
      <c r="PA68" s="67"/>
      <c r="PB68" s="67"/>
      <c r="PC68" s="67"/>
      <c r="PD68" s="67"/>
      <c r="PE68" s="67"/>
      <c r="PF68" s="67"/>
      <c r="PG68" s="67"/>
      <c r="PH68" s="67"/>
      <c r="PI68" s="67"/>
      <c r="PJ68" s="67"/>
      <c r="PK68" s="67"/>
      <c r="PL68" s="67"/>
      <c r="PM68" s="67"/>
      <c r="PN68" s="67"/>
      <c r="PO68" s="67"/>
      <c r="PP68" s="67"/>
      <c r="PQ68" s="67"/>
      <c r="PR68" s="67"/>
      <c r="PS68" s="67"/>
      <c r="PT68" s="67"/>
      <c r="PU68" s="67"/>
      <c r="PV68" s="67"/>
      <c r="PW68" s="67"/>
      <c r="PX68" s="67"/>
      <c r="PY68" s="67"/>
      <c r="PZ68" s="67"/>
      <c r="QA68" s="67"/>
      <c r="QB68" s="67"/>
      <c r="QC68" s="67"/>
      <c r="QD68" s="67"/>
      <c r="QE68" s="67"/>
      <c r="QF68" s="67"/>
      <c r="QG68" s="67"/>
      <c r="QH68" s="67"/>
      <c r="QI68" s="67"/>
      <c r="QJ68" s="67"/>
      <c r="QK68" s="67"/>
      <c r="QL68" s="67"/>
      <c r="QM68" s="67"/>
      <c r="QN68" s="67"/>
      <c r="QO68" s="67"/>
      <c r="QP68" s="67"/>
      <c r="QQ68" s="67"/>
      <c r="QR68" s="67"/>
      <c r="QS68" s="67"/>
      <c r="QT68" s="67"/>
      <c r="QU68" s="67"/>
      <c r="QV68" s="67"/>
      <c r="QW68" s="67"/>
      <c r="QX68" s="67"/>
      <c r="QY68" s="67"/>
      <c r="QZ68" s="67"/>
      <c r="RA68" s="67"/>
      <c r="RB68" s="67"/>
      <c r="RC68" s="67"/>
      <c r="RD68" s="67"/>
      <c r="RE68" s="67"/>
      <c r="RF68" s="67"/>
      <c r="RG68" s="67"/>
      <c r="RH68" s="67"/>
      <c r="RI68" s="67"/>
      <c r="RJ68" s="67"/>
      <c r="RK68" s="67"/>
      <c r="RL68" s="67"/>
      <c r="RM68" s="67"/>
      <c r="RN68" s="67"/>
      <c r="RO68" s="67"/>
      <c r="RP68" s="67"/>
      <c r="RQ68" s="67"/>
      <c r="RR68" s="67"/>
      <c r="RS68" s="67"/>
      <c r="RT68" s="67"/>
      <c r="RU68" s="67"/>
      <c r="RV68" s="67"/>
      <c r="RW68" s="67"/>
      <c r="RX68" s="67"/>
      <c r="RY68" s="67"/>
      <c r="RZ68" s="67"/>
      <c r="SA68" s="67"/>
      <c r="SB68" s="67"/>
      <c r="SC68" s="67"/>
      <c r="SD68" s="67"/>
      <c r="SE68" s="67"/>
      <c r="SF68" s="67"/>
      <c r="SG68" s="67"/>
      <c r="SH68" s="67"/>
      <c r="SI68" s="67"/>
      <c r="SJ68" s="67"/>
      <c r="SK68" s="67"/>
      <c r="SL68" s="67"/>
      <c r="SM68" s="67"/>
      <c r="SN68" s="67"/>
      <c r="SO68" s="67"/>
      <c r="SP68" s="67"/>
      <c r="SQ68" s="67"/>
      <c r="SR68" s="67"/>
      <c r="SS68" s="67"/>
      <c r="ST68" s="67"/>
      <c r="SU68" s="67"/>
      <c r="SV68" s="67"/>
      <c r="SW68" s="67"/>
      <c r="SX68" s="67"/>
      <c r="SY68" s="67"/>
      <c r="SZ68" s="67"/>
      <c r="TA68" s="67"/>
      <c r="TB68" s="67"/>
      <c r="TC68" s="67"/>
      <c r="TD68" s="67"/>
      <c r="TE68" s="67"/>
      <c r="TF68" s="67"/>
      <c r="TG68" s="67"/>
      <c r="TH68" s="67"/>
      <c r="TI68" s="67"/>
      <c r="TJ68" s="67"/>
      <c r="TK68" s="67"/>
      <c r="TL68" s="67"/>
      <c r="TM68" s="67"/>
      <c r="TN68" s="67"/>
      <c r="TO68" s="67"/>
      <c r="TP68" s="67"/>
      <c r="TQ68" s="67"/>
      <c r="TR68" s="67"/>
      <c r="TS68" s="67"/>
      <c r="TT68" s="67"/>
      <c r="TU68" s="67"/>
      <c r="TV68" s="67"/>
      <c r="TW68" s="67"/>
      <c r="TX68" s="67"/>
      <c r="TY68" s="67"/>
      <c r="TZ68" s="67"/>
      <c r="UA68" s="67"/>
      <c r="UB68" s="67"/>
      <c r="UC68" s="67"/>
      <c r="UD68" s="67"/>
      <c r="UE68" s="67"/>
      <c r="UF68" s="67"/>
      <c r="UG68" s="67"/>
      <c r="UH68" s="67"/>
      <c r="UI68" s="67"/>
      <c r="UJ68" s="67"/>
      <c r="UK68" s="67"/>
      <c r="UL68" s="67"/>
      <c r="UM68" s="67"/>
      <c r="UN68" s="67"/>
      <c r="UO68" s="67"/>
      <c r="UP68" s="67"/>
      <c r="UQ68" s="67"/>
      <c r="UR68" s="67"/>
      <c r="US68" s="67"/>
      <c r="UT68" s="67"/>
      <c r="UU68" s="67"/>
      <c r="UV68" s="67"/>
      <c r="UW68" s="67"/>
      <c r="UX68" s="67"/>
      <c r="UY68" s="67"/>
      <c r="UZ68" s="67"/>
      <c r="VA68" s="67"/>
      <c r="VB68" s="67"/>
      <c r="VC68" s="67"/>
      <c r="VD68" s="67"/>
      <c r="VE68" s="67"/>
      <c r="VF68" s="67"/>
      <c r="VG68" s="67"/>
      <c r="VH68" s="67"/>
      <c r="VI68" s="67"/>
      <c r="VJ68" s="67"/>
      <c r="VK68" s="67"/>
      <c r="VL68" s="67"/>
      <c r="VM68" s="67"/>
      <c r="VN68" s="67"/>
      <c r="VO68" s="67"/>
      <c r="VP68" s="67"/>
      <c r="VQ68" s="67"/>
      <c r="VR68" s="67"/>
      <c r="VS68" s="67"/>
      <c r="VT68" s="67"/>
      <c r="VU68" s="67"/>
      <c r="VV68" s="67"/>
      <c r="VW68" s="67"/>
      <c r="VX68" s="67"/>
      <c r="VY68" s="67"/>
      <c r="VZ68" s="67"/>
      <c r="WA68" s="67"/>
      <c r="WB68" s="67"/>
      <c r="WC68" s="67"/>
      <c r="WD68" s="67"/>
      <c r="WE68" s="67"/>
      <c r="WF68" s="67"/>
      <c r="WG68" s="67"/>
      <c r="WH68" s="67"/>
      <c r="WI68" s="67"/>
      <c r="WJ68" s="67"/>
      <c r="WK68" s="67"/>
      <c r="WL68" s="67"/>
      <c r="WM68" s="67"/>
      <c r="WN68" s="67"/>
      <c r="WO68" s="67"/>
      <c r="WP68" s="67"/>
      <c r="WQ68" s="67"/>
      <c r="WR68" s="67"/>
      <c r="WS68" s="67"/>
      <c r="WT68" s="67"/>
      <c r="WU68" s="67"/>
      <c r="WV68" s="67"/>
      <c r="WW68" s="67"/>
      <c r="WX68" s="67"/>
      <c r="WY68" s="67"/>
      <c r="WZ68" s="67"/>
      <c r="XA68" s="67"/>
      <c r="XB68" s="67"/>
      <c r="XC68" s="67"/>
      <c r="XD68" s="67"/>
      <c r="XE68" s="67"/>
      <c r="XF68" s="67"/>
      <c r="XG68" s="67"/>
      <c r="XH68" s="67"/>
      <c r="XI68" s="67"/>
      <c r="XJ68" s="67"/>
      <c r="XK68" s="67"/>
      <c r="XL68" s="67"/>
      <c r="XM68" s="67"/>
      <c r="XN68" s="67"/>
      <c r="XO68" s="67"/>
      <c r="XP68" s="67"/>
      <c r="XQ68" s="67"/>
      <c r="XR68" s="67"/>
      <c r="XS68" s="67"/>
      <c r="XT68" s="67"/>
      <c r="XU68" s="67"/>
      <c r="XV68" s="67"/>
      <c r="XW68" s="67"/>
      <c r="XX68" s="67"/>
      <c r="XY68" s="67"/>
      <c r="XZ68" s="67"/>
      <c r="YA68" s="67"/>
      <c r="YB68" s="67"/>
      <c r="YC68" s="67"/>
      <c r="YD68" s="67"/>
      <c r="YE68" s="67"/>
      <c r="YF68" s="67"/>
      <c r="YG68" s="67"/>
      <c r="YH68" s="67"/>
      <c r="YI68" s="67"/>
      <c r="YJ68" s="67"/>
      <c r="YK68" s="67"/>
      <c r="YL68" s="67"/>
      <c r="YM68" s="67"/>
      <c r="YN68" s="67"/>
      <c r="YO68" s="67"/>
      <c r="YP68" s="67"/>
      <c r="YQ68" s="67"/>
      <c r="YR68" s="67"/>
      <c r="YS68" s="67"/>
      <c r="YT68" s="67"/>
      <c r="YU68" s="67"/>
      <c r="YV68" s="67"/>
      <c r="YW68" s="67"/>
      <c r="YX68" s="67"/>
      <c r="YY68" s="67"/>
      <c r="YZ68" s="67"/>
      <c r="ZA68" s="67"/>
      <c r="ZB68" s="67"/>
      <c r="ZC68" s="67"/>
      <c r="ZD68" s="67"/>
      <c r="ZE68" s="67"/>
      <c r="ZF68" s="67"/>
      <c r="ZG68" s="67"/>
      <c r="ZH68" s="67"/>
      <c r="ZI68" s="67"/>
      <c r="ZJ68" s="67"/>
      <c r="ZK68" s="67"/>
      <c r="ZL68" s="67"/>
      <c r="ZM68" s="67"/>
      <c r="ZN68" s="67"/>
      <c r="ZO68" s="67"/>
      <c r="ZP68" s="67"/>
      <c r="ZQ68" s="67"/>
      <c r="ZR68" s="67"/>
      <c r="ZS68" s="67"/>
      <c r="ZT68" s="67"/>
      <c r="ZU68" s="67"/>
      <c r="ZV68" s="67"/>
      <c r="ZW68" s="67"/>
      <c r="ZX68" s="67"/>
      <c r="ZY68" s="67"/>
      <c r="ZZ68" s="67"/>
      <c r="AAA68" s="67"/>
      <c r="AAB68" s="67"/>
      <c r="AAC68" s="67"/>
      <c r="AAD68" s="67"/>
      <c r="AAE68" s="67"/>
      <c r="AAF68" s="67"/>
      <c r="AAG68" s="67"/>
      <c r="AAH68" s="67"/>
      <c r="AAI68" s="67"/>
      <c r="AAJ68" s="67"/>
      <c r="AAK68" s="67"/>
      <c r="AAL68" s="67"/>
      <c r="AAM68" s="67"/>
      <c r="AAN68" s="67"/>
      <c r="AAO68" s="67"/>
      <c r="AAP68" s="67"/>
      <c r="AAQ68" s="67"/>
      <c r="AAR68" s="67"/>
      <c r="AAS68" s="67"/>
      <c r="AAT68" s="67"/>
      <c r="AAU68" s="67"/>
      <c r="AAV68" s="67"/>
      <c r="AAW68" s="67"/>
      <c r="AAX68" s="67"/>
      <c r="AAY68" s="67"/>
      <c r="AAZ68" s="67"/>
      <c r="ABA68" s="67"/>
      <c r="ABB68" s="67"/>
      <c r="ABC68" s="67"/>
      <c r="ABD68" s="67"/>
      <c r="ABE68" s="67"/>
      <c r="ABF68" s="67"/>
      <c r="ABG68" s="67"/>
      <c r="ABH68" s="67"/>
      <c r="ABI68" s="67"/>
      <c r="ABJ68" s="67"/>
      <c r="ABK68" s="67"/>
      <c r="ABL68" s="67"/>
      <c r="ABM68" s="67"/>
      <c r="ABN68" s="67"/>
      <c r="ABO68" s="67"/>
      <c r="ABP68" s="67"/>
      <c r="ABQ68" s="67"/>
      <c r="ABR68" s="67"/>
      <c r="ABS68" s="67"/>
      <c r="ABT68" s="67"/>
      <c r="ABU68" s="67"/>
      <c r="ABV68" s="67"/>
      <c r="ABW68" s="67"/>
      <c r="ABX68" s="67"/>
      <c r="ABY68" s="67"/>
      <c r="ABZ68" s="67"/>
      <c r="ACA68" s="67"/>
      <c r="ACB68" s="67"/>
      <c r="ACC68" s="67"/>
      <c r="ACD68" s="67"/>
      <c r="ACE68" s="67"/>
      <c r="ACF68" s="67"/>
      <c r="ACG68" s="67"/>
      <c r="ACH68" s="67"/>
      <c r="ACI68" s="67"/>
      <c r="ACJ68" s="67"/>
      <c r="ACK68" s="67"/>
      <c r="ACL68" s="67"/>
      <c r="ACM68" s="67"/>
      <c r="ACN68" s="67"/>
      <c r="ACO68" s="67"/>
      <c r="ACP68" s="67"/>
      <c r="ACQ68" s="67"/>
      <c r="ACR68" s="67"/>
      <c r="ACS68" s="67"/>
      <c r="ACT68" s="67"/>
      <c r="ACU68" s="67"/>
      <c r="ACV68" s="67"/>
      <c r="ACW68" s="67"/>
      <c r="ACX68" s="67"/>
      <c r="ACY68" s="67"/>
      <c r="ACZ68" s="67"/>
      <c r="ADA68" s="67"/>
      <c r="ADB68" s="67"/>
      <c r="ADC68" s="67"/>
      <c r="ADD68" s="67"/>
      <c r="ADE68" s="67"/>
      <c r="ADF68" s="67"/>
      <c r="ADG68" s="67"/>
      <c r="ADH68" s="67"/>
      <c r="ADI68" s="67"/>
      <c r="ADJ68" s="67"/>
      <c r="ADK68" s="67"/>
      <c r="ADL68" s="67"/>
      <c r="ADM68" s="67"/>
      <c r="ADN68" s="67"/>
      <c r="ADO68" s="67"/>
      <c r="ADP68" s="67"/>
      <c r="ADQ68" s="67"/>
      <c r="ADR68" s="67"/>
      <c r="ADS68" s="67"/>
      <c r="ADT68" s="67"/>
      <c r="ADU68" s="67"/>
      <c r="ADV68" s="67"/>
      <c r="ADW68" s="67"/>
      <c r="ADX68" s="67"/>
      <c r="ADY68" s="67"/>
      <c r="ADZ68" s="67"/>
      <c r="AEA68" s="67"/>
      <c r="AEB68" s="67"/>
      <c r="AEC68" s="67"/>
      <c r="AED68" s="67"/>
      <c r="AEE68" s="67"/>
      <c r="AEF68" s="67"/>
      <c r="AEG68" s="67"/>
      <c r="AEH68" s="67"/>
      <c r="AEI68" s="67"/>
      <c r="AEJ68" s="67"/>
      <c r="AEK68" s="67"/>
      <c r="AEL68" s="67"/>
      <c r="AEM68" s="67"/>
      <c r="AEN68" s="67"/>
      <c r="AEO68" s="67"/>
      <c r="AEP68" s="67"/>
      <c r="AEQ68" s="67"/>
      <c r="AER68" s="67"/>
      <c r="AES68" s="67"/>
      <c r="AET68" s="67"/>
      <c r="AEU68" s="67"/>
      <c r="AEV68" s="67"/>
      <c r="AEW68" s="67"/>
      <c r="AEX68" s="67"/>
      <c r="AEY68" s="67"/>
      <c r="AEZ68" s="67"/>
      <c r="AFA68" s="67"/>
      <c r="AFB68" s="67"/>
      <c r="AFC68" s="67"/>
      <c r="AFD68" s="67"/>
      <c r="AFE68" s="67"/>
      <c r="AFF68" s="67"/>
      <c r="AFG68" s="67"/>
      <c r="AFH68" s="67"/>
      <c r="AFI68" s="67"/>
      <c r="AFJ68" s="67"/>
      <c r="AFK68" s="67"/>
      <c r="AFL68" s="67"/>
      <c r="AFM68" s="67"/>
      <c r="AFN68" s="67"/>
      <c r="AFO68" s="67"/>
      <c r="AFP68" s="67"/>
      <c r="AFQ68" s="67"/>
      <c r="AFR68" s="67"/>
      <c r="AFS68" s="67"/>
      <c r="AFT68" s="67"/>
      <c r="AFU68" s="67"/>
      <c r="AFV68" s="67"/>
      <c r="AFW68" s="67"/>
      <c r="AFX68" s="67"/>
      <c r="AFY68" s="67"/>
      <c r="AFZ68" s="67"/>
      <c r="AGA68" s="67"/>
      <c r="AGB68" s="67"/>
      <c r="AGC68" s="67"/>
      <c r="AGD68" s="67"/>
      <c r="AGE68" s="67"/>
      <c r="AGF68" s="67"/>
      <c r="AGG68" s="67"/>
      <c r="AGH68" s="67"/>
      <c r="AGI68" s="67"/>
      <c r="AGJ68" s="67"/>
      <c r="AGK68" s="67"/>
      <c r="AGL68" s="67"/>
      <c r="AGM68" s="67"/>
      <c r="AGN68" s="67"/>
      <c r="AGO68" s="67"/>
      <c r="AGP68" s="67"/>
      <c r="AGQ68" s="67"/>
      <c r="AGR68" s="67"/>
      <c r="AGS68" s="67"/>
      <c r="AGT68" s="67"/>
      <c r="AGU68" s="67"/>
      <c r="AGV68" s="67"/>
      <c r="AGW68" s="67"/>
      <c r="AGX68" s="67"/>
      <c r="AGY68" s="67"/>
      <c r="AGZ68" s="67"/>
      <c r="AHA68" s="67"/>
      <c r="AHB68" s="67"/>
      <c r="AHC68" s="67"/>
      <c r="AHD68" s="67"/>
      <c r="AHE68" s="67"/>
      <c r="AHF68" s="67"/>
      <c r="AHG68" s="67"/>
      <c r="AHH68" s="67"/>
      <c r="AHI68" s="67"/>
      <c r="AHJ68" s="67"/>
      <c r="AHK68" s="67"/>
      <c r="AHL68" s="67"/>
      <c r="AHM68" s="67"/>
      <c r="AHN68" s="67"/>
      <c r="AHO68" s="67"/>
      <c r="AHP68" s="67"/>
      <c r="AHQ68" s="67"/>
      <c r="AHR68" s="67"/>
      <c r="AHS68" s="67"/>
      <c r="AHT68" s="67"/>
      <c r="AHU68" s="67"/>
      <c r="AHV68" s="67"/>
      <c r="AHW68" s="67"/>
      <c r="AHX68" s="67"/>
      <c r="AHY68" s="67"/>
      <c r="AHZ68" s="67"/>
      <c r="AIA68" s="67"/>
      <c r="AIB68" s="67"/>
      <c r="AIC68" s="67"/>
      <c r="AID68" s="67"/>
      <c r="AIE68" s="67"/>
      <c r="AIF68" s="67"/>
      <c r="AIG68" s="67"/>
      <c r="AIH68" s="67"/>
      <c r="AII68" s="67"/>
      <c r="AIJ68" s="67"/>
      <c r="AIK68" s="67"/>
      <c r="AIL68" s="67"/>
      <c r="AIM68" s="67"/>
      <c r="AIN68" s="67"/>
      <c r="AIO68" s="67"/>
      <c r="AIP68" s="67"/>
      <c r="AIQ68" s="67"/>
      <c r="AIR68" s="67"/>
      <c r="AIS68" s="67"/>
      <c r="AIT68" s="67"/>
      <c r="AIU68" s="67"/>
      <c r="AIV68" s="67"/>
      <c r="AIW68" s="67"/>
      <c r="AIX68" s="67"/>
      <c r="AIY68" s="67"/>
      <c r="AIZ68" s="67"/>
      <c r="AJA68" s="67"/>
      <c r="AJB68" s="67"/>
      <c r="AJC68" s="67"/>
      <c r="AJD68" s="67"/>
      <c r="AJE68" s="67"/>
      <c r="AJF68" s="67"/>
      <c r="AJG68" s="67"/>
      <c r="AJH68" s="67"/>
      <c r="AJI68" s="67"/>
      <c r="AJJ68" s="67"/>
      <c r="AJK68" s="67"/>
      <c r="AJL68" s="67"/>
      <c r="AJM68" s="67"/>
      <c r="AJN68" s="67"/>
      <c r="AJO68" s="67"/>
      <c r="AJP68" s="67"/>
      <c r="AJQ68" s="67"/>
      <c r="AJR68" s="67"/>
      <c r="AJS68" s="67"/>
      <c r="AJT68" s="67"/>
      <c r="AJU68" s="67"/>
      <c r="AJV68" s="67"/>
      <c r="AJW68" s="67"/>
      <c r="AJX68" s="67"/>
      <c r="AJY68" s="67"/>
      <c r="AJZ68" s="67"/>
      <c r="AKA68" s="67"/>
      <c r="AKB68" s="67"/>
      <c r="AKC68" s="67"/>
      <c r="AKD68" s="67"/>
      <c r="AKE68" s="67"/>
      <c r="AKF68" s="67"/>
      <c r="AKG68" s="67"/>
      <c r="AKH68" s="67"/>
      <c r="AKI68" s="67"/>
      <c r="AKJ68" s="67"/>
      <c r="AKK68" s="67"/>
      <c r="AKL68" s="67"/>
      <c r="AKM68" s="67"/>
      <c r="AKN68" s="67"/>
      <c r="AKO68" s="67"/>
      <c r="AKP68" s="67"/>
      <c r="AKQ68" s="67"/>
      <c r="AKR68" s="67"/>
      <c r="AKS68" s="67"/>
      <c r="AKT68" s="67"/>
      <c r="AKU68" s="67"/>
      <c r="AKV68" s="67"/>
      <c r="AKW68" s="67"/>
      <c r="AKX68" s="67"/>
      <c r="AKY68" s="67"/>
      <c r="AKZ68" s="67"/>
      <c r="ALA68" s="67"/>
      <c r="ALB68" s="67"/>
      <c r="ALC68" s="67"/>
      <c r="ALD68" s="67"/>
      <c r="ALE68" s="67"/>
      <c r="ALF68" s="67"/>
      <c r="ALG68" s="67"/>
      <c r="ALH68" s="67"/>
      <c r="ALI68" s="67"/>
      <c r="ALJ68" s="67"/>
      <c r="ALK68" s="67"/>
      <c r="ALL68" s="67"/>
      <c r="ALM68" s="67"/>
      <c r="ALN68" s="67"/>
      <c r="ALO68" s="67"/>
      <c r="ALP68" s="67"/>
      <c r="ALQ68" s="67"/>
      <c r="ALR68" s="67"/>
      <c r="ALS68" s="67"/>
      <c r="ALT68" s="67"/>
      <c r="ALU68" s="67"/>
      <c r="ALV68" s="67"/>
      <c r="ALW68" s="67"/>
      <c r="ALX68" s="67"/>
      <c r="ALY68" s="67"/>
      <c r="ALZ68" s="67"/>
      <c r="AMA68" s="67"/>
      <c r="AMB68" s="67"/>
      <c r="AMC68" s="67"/>
      <c r="AMD68" s="67"/>
      <c r="AME68" s="67"/>
      <c r="AMF68" s="67"/>
      <c r="AMG68" s="67"/>
      <c r="AMH68" s="67"/>
      <c r="AMI68" s="67"/>
      <c r="AMJ68" s="67"/>
      <c r="AMK68" s="67"/>
    </row>
    <row r="69" spans="1:1025" x14ac:dyDescent="0.3">
      <c r="A69" s="251" t="s">
        <v>488</v>
      </c>
      <c r="B69" s="251"/>
      <c r="C69" s="251"/>
      <c r="D69" s="77">
        <f t="shared" si="2"/>
        <v>9.3725000000000005</v>
      </c>
      <c r="E69" s="95">
        <v>41.89</v>
      </c>
      <c r="F69" s="95">
        <v>27.99</v>
      </c>
      <c r="G69" s="95">
        <v>112.47</v>
      </c>
      <c r="H69" s="95">
        <v>873.57</v>
      </c>
      <c r="I69" s="96"/>
      <c r="J69" s="138">
        <v>0.35</v>
      </c>
      <c r="K69" s="138">
        <v>0.35</v>
      </c>
      <c r="L69" s="138">
        <v>0.37</v>
      </c>
      <c r="M69" s="138">
        <v>0.36</v>
      </c>
      <c r="N69" s="86"/>
      <c r="O69" s="89">
        <v>0.19</v>
      </c>
      <c r="P69" s="89">
        <v>0.28999999999999998</v>
      </c>
      <c r="Q69" s="89">
        <v>0.51</v>
      </c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  <c r="JI69" s="67"/>
      <c r="JJ69" s="67"/>
      <c r="JK69" s="67"/>
      <c r="JL69" s="67"/>
      <c r="JM69" s="67"/>
      <c r="JN69" s="67"/>
      <c r="JO69" s="67"/>
      <c r="JP69" s="67"/>
      <c r="JQ69" s="67"/>
      <c r="JR69" s="67"/>
      <c r="JS69" s="67"/>
      <c r="JT69" s="67"/>
      <c r="JU69" s="67"/>
      <c r="JV69" s="67"/>
      <c r="JW69" s="67"/>
      <c r="JX69" s="67"/>
      <c r="JY69" s="67"/>
      <c r="JZ69" s="67"/>
      <c r="KA69" s="67"/>
      <c r="KB69" s="67"/>
      <c r="KC69" s="67"/>
      <c r="KD69" s="67"/>
      <c r="KE69" s="67"/>
      <c r="KF69" s="67"/>
      <c r="KG69" s="67"/>
      <c r="KH69" s="67"/>
      <c r="KI69" s="67"/>
      <c r="KJ69" s="67"/>
      <c r="KK69" s="67"/>
      <c r="KL69" s="67"/>
      <c r="KM69" s="67"/>
      <c r="KN69" s="67"/>
      <c r="KO69" s="67"/>
      <c r="KP69" s="67"/>
      <c r="KQ69" s="67"/>
      <c r="KR69" s="67"/>
      <c r="KS69" s="67"/>
      <c r="KT69" s="67"/>
      <c r="KU69" s="67"/>
      <c r="KV69" s="67"/>
      <c r="KW69" s="67"/>
      <c r="KX69" s="67"/>
      <c r="KY69" s="67"/>
      <c r="KZ69" s="67"/>
      <c r="LA69" s="67"/>
      <c r="LB69" s="67"/>
      <c r="LC69" s="67"/>
      <c r="LD69" s="67"/>
      <c r="LE69" s="67"/>
      <c r="LF69" s="67"/>
      <c r="LG69" s="67"/>
      <c r="LH69" s="67"/>
      <c r="LI69" s="67"/>
      <c r="LJ69" s="67"/>
      <c r="LK69" s="67"/>
      <c r="LL69" s="67"/>
      <c r="LM69" s="67"/>
      <c r="LN69" s="67"/>
      <c r="LO69" s="67"/>
      <c r="LP69" s="67"/>
      <c r="LQ69" s="67"/>
      <c r="LR69" s="67"/>
      <c r="LS69" s="67"/>
      <c r="LT69" s="67"/>
      <c r="LU69" s="67"/>
      <c r="LV69" s="67"/>
      <c r="LW69" s="67"/>
      <c r="LX69" s="67"/>
      <c r="LY69" s="67"/>
      <c r="LZ69" s="67"/>
      <c r="MA69" s="67"/>
      <c r="MB69" s="67"/>
      <c r="MC69" s="67"/>
      <c r="MD69" s="67"/>
      <c r="ME69" s="67"/>
      <c r="MF69" s="67"/>
      <c r="MG69" s="67"/>
      <c r="MH69" s="67"/>
      <c r="MI69" s="67"/>
      <c r="MJ69" s="67"/>
      <c r="MK69" s="67"/>
      <c r="ML69" s="67"/>
      <c r="MM69" s="67"/>
      <c r="MN69" s="67"/>
      <c r="MO69" s="67"/>
      <c r="MP69" s="67"/>
      <c r="MQ69" s="67"/>
      <c r="MR69" s="67"/>
      <c r="MS69" s="67"/>
      <c r="MT69" s="67"/>
      <c r="MU69" s="67"/>
      <c r="MV69" s="67"/>
      <c r="MW69" s="67"/>
      <c r="MX69" s="67"/>
      <c r="MY69" s="67"/>
      <c r="MZ69" s="67"/>
      <c r="NA69" s="67"/>
      <c r="NB69" s="67"/>
      <c r="NC69" s="67"/>
      <c r="ND69" s="67"/>
      <c r="NE69" s="67"/>
      <c r="NF69" s="67"/>
      <c r="NG69" s="67"/>
      <c r="NH69" s="67"/>
      <c r="NI69" s="67"/>
      <c r="NJ69" s="67"/>
      <c r="NK69" s="67"/>
      <c r="NL69" s="67"/>
      <c r="NM69" s="67"/>
      <c r="NN69" s="67"/>
      <c r="NO69" s="67"/>
      <c r="NP69" s="67"/>
      <c r="NQ69" s="67"/>
      <c r="NR69" s="67"/>
      <c r="NS69" s="67"/>
      <c r="NT69" s="67"/>
      <c r="NU69" s="67"/>
      <c r="NV69" s="67"/>
      <c r="NW69" s="67"/>
      <c r="NX69" s="67"/>
      <c r="NY69" s="67"/>
      <c r="NZ69" s="67"/>
      <c r="OA69" s="67"/>
      <c r="OB69" s="67"/>
      <c r="OC69" s="67"/>
      <c r="OD69" s="67"/>
      <c r="OE69" s="67"/>
      <c r="OF69" s="67"/>
      <c r="OG69" s="67"/>
      <c r="OH69" s="67"/>
      <c r="OI69" s="67"/>
      <c r="OJ69" s="67"/>
      <c r="OK69" s="67"/>
      <c r="OL69" s="67"/>
      <c r="OM69" s="67"/>
      <c r="ON69" s="67"/>
      <c r="OO69" s="67"/>
      <c r="OP69" s="67"/>
      <c r="OQ69" s="67"/>
      <c r="OR69" s="67"/>
      <c r="OS69" s="67"/>
      <c r="OT69" s="67"/>
      <c r="OU69" s="67"/>
      <c r="OV69" s="67"/>
      <c r="OW69" s="67"/>
      <c r="OX69" s="67"/>
      <c r="OY69" s="67"/>
      <c r="OZ69" s="67"/>
      <c r="PA69" s="67"/>
      <c r="PB69" s="67"/>
      <c r="PC69" s="67"/>
      <c r="PD69" s="67"/>
      <c r="PE69" s="67"/>
      <c r="PF69" s="67"/>
      <c r="PG69" s="67"/>
      <c r="PH69" s="67"/>
      <c r="PI69" s="67"/>
      <c r="PJ69" s="67"/>
      <c r="PK69" s="67"/>
      <c r="PL69" s="67"/>
      <c r="PM69" s="67"/>
      <c r="PN69" s="67"/>
      <c r="PO69" s="67"/>
      <c r="PP69" s="67"/>
      <c r="PQ69" s="67"/>
      <c r="PR69" s="67"/>
      <c r="PS69" s="67"/>
      <c r="PT69" s="67"/>
      <c r="PU69" s="67"/>
      <c r="PV69" s="67"/>
      <c r="PW69" s="67"/>
      <c r="PX69" s="67"/>
      <c r="PY69" s="67"/>
      <c r="PZ69" s="67"/>
      <c r="QA69" s="67"/>
      <c r="QB69" s="67"/>
      <c r="QC69" s="67"/>
      <c r="QD69" s="67"/>
      <c r="QE69" s="67"/>
      <c r="QF69" s="67"/>
      <c r="QG69" s="67"/>
      <c r="QH69" s="67"/>
      <c r="QI69" s="67"/>
      <c r="QJ69" s="67"/>
      <c r="QK69" s="67"/>
      <c r="QL69" s="67"/>
      <c r="QM69" s="67"/>
      <c r="QN69" s="67"/>
      <c r="QO69" s="67"/>
      <c r="QP69" s="67"/>
      <c r="QQ69" s="67"/>
      <c r="QR69" s="67"/>
      <c r="QS69" s="67"/>
      <c r="QT69" s="67"/>
      <c r="QU69" s="67"/>
      <c r="QV69" s="67"/>
      <c r="QW69" s="67"/>
      <c r="QX69" s="67"/>
      <c r="QY69" s="67"/>
      <c r="QZ69" s="67"/>
      <c r="RA69" s="67"/>
      <c r="RB69" s="67"/>
      <c r="RC69" s="67"/>
      <c r="RD69" s="67"/>
      <c r="RE69" s="67"/>
      <c r="RF69" s="67"/>
      <c r="RG69" s="67"/>
      <c r="RH69" s="67"/>
      <c r="RI69" s="67"/>
      <c r="RJ69" s="67"/>
      <c r="RK69" s="67"/>
      <c r="RL69" s="67"/>
      <c r="RM69" s="67"/>
      <c r="RN69" s="67"/>
      <c r="RO69" s="67"/>
      <c r="RP69" s="67"/>
      <c r="RQ69" s="67"/>
      <c r="RR69" s="67"/>
      <c r="RS69" s="67"/>
      <c r="RT69" s="67"/>
      <c r="RU69" s="67"/>
      <c r="RV69" s="67"/>
      <c r="RW69" s="67"/>
      <c r="RX69" s="67"/>
      <c r="RY69" s="67"/>
      <c r="RZ69" s="67"/>
      <c r="SA69" s="67"/>
      <c r="SB69" s="67"/>
      <c r="SC69" s="67"/>
      <c r="SD69" s="67"/>
      <c r="SE69" s="67"/>
      <c r="SF69" s="67"/>
      <c r="SG69" s="67"/>
      <c r="SH69" s="67"/>
      <c r="SI69" s="67"/>
      <c r="SJ69" s="67"/>
      <c r="SK69" s="67"/>
      <c r="SL69" s="67"/>
      <c r="SM69" s="67"/>
      <c r="SN69" s="67"/>
      <c r="SO69" s="67"/>
      <c r="SP69" s="67"/>
      <c r="SQ69" s="67"/>
      <c r="SR69" s="67"/>
      <c r="SS69" s="67"/>
      <c r="ST69" s="67"/>
      <c r="SU69" s="67"/>
      <c r="SV69" s="67"/>
      <c r="SW69" s="67"/>
      <c r="SX69" s="67"/>
      <c r="SY69" s="67"/>
      <c r="SZ69" s="67"/>
      <c r="TA69" s="67"/>
      <c r="TB69" s="67"/>
      <c r="TC69" s="67"/>
      <c r="TD69" s="67"/>
      <c r="TE69" s="67"/>
      <c r="TF69" s="67"/>
      <c r="TG69" s="67"/>
      <c r="TH69" s="67"/>
      <c r="TI69" s="67"/>
      <c r="TJ69" s="67"/>
      <c r="TK69" s="67"/>
      <c r="TL69" s="67"/>
      <c r="TM69" s="67"/>
      <c r="TN69" s="67"/>
      <c r="TO69" s="67"/>
      <c r="TP69" s="67"/>
      <c r="TQ69" s="67"/>
      <c r="TR69" s="67"/>
      <c r="TS69" s="67"/>
      <c r="TT69" s="67"/>
      <c r="TU69" s="67"/>
      <c r="TV69" s="67"/>
      <c r="TW69" s="67"/>
      <c r="TX69" s="67"/>
      <c r="TY69" s="67"/>
      <c r="TZ69" s="67"/>
      <c r="UA69" s="67"/>
      <c r="UB69" s="67"/>
      <c r="UC69" s="67"/>
      <c r="UD69" s="67"/>
      <c r="UE69" s="67"/>
      <c r="UF69" s="67"/>
      <c r="UG69" s="67"/>
      <c r="UH69" s="67"/>
      <c r="UI69" s="67"/>
      <c r="UJ69" s="67"/>
      <c r="UK69" s="67"/>
      <c r="UL69" s="67"/>
      <c r="UM69" s="67"/>
      <c r="UN69" s="67"/>
      <c r="UO69" s="67"/>
      <c r="UP69" s="67"/>
      <c r="UQ69" s="67"/>
      <c r="UR69" s="67"/>
      <c r="US69" s="67"/>
      <c r="UT69" s="67"/>
      <c r="UU69" s="67"/>
      <c r="UV69" s="67"/>
      <c r="UW69" s="67"/>
      <c r="UX69" s="67"/>
      <c r="UY69" s="67"/>
      <c r="UZ69" s="67"/>
      <c r="VA69" s="67"/>
      <c r="VB69" s="67"/>
      <c r="VC69" s="67"/>
      <c r="VD69" s="67"/>
      <c r="VE69" s="67"/>
      <c r="VF69" s="67"/>
      <c r="VG69" s="67"/>
      <c r="VH69" s="67"/>
      <c r="VI69" s="67"/>
      <c r="VJ69" s="67"/>
      <c r="VK69" s="67"/>
      <c r="VL69" s="67"/>
      <c r="VM69" s="67"/>
      <c r="VN69" s="67"/>
      <c r="VO69" s="67"/>
      <c r="VP69" s="67"/>
      <c r="VQ69" s="67"/>
      <c r="VR69" s="67"/>
      <c r="VS69" s="67"/>
      <c r="VT69" s="67"/>
      <c r="VU69" s="67"/>
      <c r="VV69" s="67"/>
      <c r="VW69" s="67"/>
      <c r="VX69" s="67"/>
      <c r="VY69" s="67"/>
      <c r="VZ69" s="67"/>
      <c r="WA69" s="67"/>
      <c r="WB69" s="67"/>
      <c r="WC69" s="67"/>
      <c r="WD69" s="67"/>
      <c r="WE69" s="67"/>
      <c r="WF69" s="67"/>
      <c r="WG69" s="67"/>
      <c r="WH69" s="67"/>
      <c r="WI69" s="67"/>
      <c r="WJ69" s="67"/>
      <c r="WK69" s="67"/>
      <c r="WL69" s="67"/>
      <c r="WM69" s="67"/>
      <c r="WN69" s="67"/>
      <c r="WO69" s="67"/>
      <c r="WP69" s="67"/>
      <c r="WQ69" s="67"/>
      <c r="WR69" s="67"/>
      <c r="WS69" s="67"/>
      <c r="WT69" s="67"/>
      <c r="WU69" s="67"/>
      <c r="WV69" s="67"/>
      <c r="WW69" s="67"/>
      <c r="WX69" s="67"/>
      <c r="WY69" s="67"/>
      <c r="WZ69" s="67"/>
      <c r="XA69" s="67"/>
      <c r="XB69" s="67"/>
      <c r="XC69" s="67"/>
      <c r="XD69" s="67"/>
      <c r="XE69" s="67"/>
      <c r="XF69" s="67"/>
      <c r="XG69" s="67"/>
      <c r="XH69" s="67"/>
      <c r="XI69" s="67"/>
      <c r="XJ69" s="67"/>
      <c r="XK69" s="67"/>
      <c r="XL69" s="67"/>
      <c r="XM69" s="67"/>
      <c r="XN69" s="67"/>
      <c r="XO69" s="67"/>
      <c r="XP69" s="67"/>
      <c r="XQ69" s="67"/>
      <c r="XR69" s="67"/>
      <c r="XS69" s="67"/>
      <c r="XT69" s="67"/>
      <c r="XU69" s="67"/>
      <c r="XV69" s="67"/>
      <c r="XW69" s="67"/>
      <c r="XX69" s="67"/>
      <c r="XY69" s="67"/>
      <c r="XZ69" s="67"/>
      <c r="YA69" s="67"/>
      <c r="YB69" s="67"/>
      <c r="YC69" s="67"/>
      <c r="YD69" s="67"/>
      <c r="YE69" s="67"/>
      <c r="YF69" s="67"/>
      <c r="YG69" s="67"/>
      <c r="YH69" s="67"/>
      <c r="YI69" s="67"/>
      <c r="YJ69" s="67"/>
      <c r="YK69" s="67"/>
      <c r="YL69" s="67"/>
      <c r="YM69" s="67"/>
      <c r="YN69" s="67"/>
      <c r="YO69" s="67"/>
      <c r="YP69" s="67"/>
      <c r="YQ69" s="67"/>
      <c r="YR69" s="67"/>
      <c r="YS69" s="67"/>
      <c r="YT69" s="67"/>
      <c r="YU69" s="67"/>
      <c r="YV69" s="67"/>
      <c r="YW69" s="67"/>
      <c r="YX69" s="67"/>
      <c r="YY69" s="67"/>
      <c r="YZ69" s="67"/>
      <c r="ZA69" s="67"/>
      <c r="ZB69" s="67"/>
      <c r="ZC69" s="67"/>
      <c r="ZD69" s="67"/>
      <c r="ZE69" s="67"/>
      <c r="ZF69" s="67"/>
      <c r="ZG69" s="67"/>
      <c r="ZH69" s="67"/>
      <c r="ZI69" s="67"/>
      <c r="ZJ69" s="67"/>
      <c r="ZK69" s="67"/>
      <c r="ZL69" s="67"/>
      <c r="ZM69" s="67"/>
      <c r="ZN69" s="67"/>
      <c r="ZO69" s="67"/>
      <c r="ZP69" s="67"/>
      <c r="ZQ69" s="67"/>
      <c r="ZR69" s="67"/>
      <c r="ZS69" s="67"/>
      <c r="ZT69" s="67"/>
      <c r="ZU69" s="67"/>
      <c r="ZV69" s="67"/>
      <c r="ZW69" s="67"/>
      <c r="ZX69" s="67"/>
      <c r="ZY69" s="67"/>
      <c r="ZZ69" s="67"/>
      <c r="AAA69" s="67"/>
      <c r="AAB69" s="67"/>
      <c r="AAC69" s="67"/>
      <c r="AAD69" s="67"/>
      <c r="AAE69" s="67"/>
      <c r="AAF69" s="67"/>
      <c r="AAG69" s="67"/>
      <c r="AAH69" s="67"/>
      <c r="AAI69" s="67"/>
      <c r="AAJ69" s="67"/>
      <c r="AAK69" s="67"/>
      <c r="AAL69" s="67"/>
      <c r="AAM69" s="67"/>
      <c r="AAN69" s="67"/>
      <c r="AAO69" s="67"/>
      <c r="AAP69" s="67"/>
      <c r="AAQ69" s="67"/>
      <c r="AAR69" s="67"/>
      <c r="AAS69" s="67"/>
      <c r="AAT69" s="67"/>
      <c r="AAU69" s="67"/>
      <c r="AAV69" s="67"/>
      <c r="AAW69" s="67"/>
      <c r="AAX69" s="67"/>
      <c r="AAY69" s="67"/>
      <c r="AAZ69" s="67"/>
      <c r="ABA69" s="67"/>
      <c r="ABB69" s="67"/>
      <c r="ABC69" s="67"/>
      <c r="ABD69" s="67"/>
      <c r="ABE69" s="67"/>
      <c r="ABF69" s="67"/>
      <c r="ABG69" s="67"/>
      <c r="ABH69" s="67"/>
      <c r="ABI69" s="67"/>
      <c r="ABJ69" s="67"/>
      <c r="ABK69" s="67"/>
      <c r="ABL69" s="67"/>
      <c r="ABM69" s="67"/>
      <c r="ABN69" s="67"/>
      <c r="ABO69" s="67"/>
      <c r="ABP69" s="67"/>
      <c r="ABQ69" s="67"/>
      <c r="ABR69" s="67"/>
      <c r="ABS69" s="67"/>
      <c r="ABT69" s="67"/>
      <c r="ABU69" s="67"/>
      <c r="ABV69" s="67"/>
      <c r="ABW69" s="67"/>
      <c r="ABX69" s="67"/>
      <c r="ABY69" s="67"/>
      <c r="ABZ69" s="67"/>
      <c r="ACA69" s="67"/>
      <c r="ACB69" s="67"/>
      <c r="ACC69" s="67"/>
      <c r="ACD69" s="67"/>
      <c r="ACE69" s="67"/>
      <c r="ACF69" s="67"/>
      <c r="ACG69" s="67"/>
      <c r="ACH69" s="67"/>
      <c r="ACI69" s="67"/>
      <c r="ACJ69" s="67"/>
      <c r="ACK69" s="67"/>
      <c r="ACL69" s="67"/>
      <c r="ACM69" s="67"/>
      <c r="ACN69" s="67"/>
      <c r="ACO69" s="67"/>
      <c r="ACP69" s="67"/>
      <c r="ACQ69" s="67"/>
      <c r="ACR69" s="67"/>
      <c r="ACS69" s="67"/>
      <c r="ACT69" s="67"/>
      <c r="ACU69" s="67"/>
      <c r="ACV69" s="67"/>
      <c r="ACW69" s="67"/>
      <c r="ACX69" s="67"/>
      <c r="ACY69" s="67"/>
      <c r="ACZ69" s="67"/>
      <c r="ADA69" s="67"/>
      <c r="ADB69" s="67"/>
      <c r="ADC69" s="67"/>
      <c r="ADD69" s="67"/>
      <c r="ADE69" s="67"/>
      <c r="ADF69" s="67"/>
      <c r="ADG69" s="67"/>
      <c r="ADH69" s="67"/>
      <c r="ADI69" s="67"/>
      <c r="ADJ69" s="67"/>
      <c r="ADK69" s="67"/>
      <c r="ADL69" s="67"/>
      <c r="ADM69" s="67"/>
      <c r="ADN69" s="67"/>
      <c r="ADO69" s="67"/>
      <c r="ADP69" s="67"/>
      <c r="ADQ69" s="67"/>
      <c r="ADR69" s="67"/>
      <c r="ADS69" s="67"/>
      <c r="ADT69" s="67"/>
      <c r="ADU69" s="67"/>
      <c r="ADV69" s="67"/>
      <c r="ADW69" s="67"/>
      <c r="ADX69" s="67"/>
      <c r="ADY69" s="67"/>
      <c r="ADZ69" s="67"/>
      <c r="AEA69" s="67"/>
      <c r="AEB69" s="67"/>
      <c r="AEC69" s="67"/>
      <c r="AED69" s="67"/>
      <c r="AEE69" s="67"/>
      <c r="AEF69" s="67"/>
      <c r="AEG69" s="67"/>
      <c r="AEH69" s="67"/>
      <c r="AEI69" s="67"/>
      <c r="AEJ69" s="67"/>
      <c r="AEK69" s="67"/>
      <c r="AEL69" s="67"/>
      <c r="AEM69" s="67"/>
      <c r="AEN69" s="67"/>
      <c r="AEO69" s="67"/>
      <c r="AEP69" s="67"/>
      <c r="AEQ69" s="67"/>
      <c r="AER69" s="67"/>
      <c r="AES69" s="67"/>
      <c r="AET69" s="67"/>
      <c r="AEU69" s="67"/>
      <c r="AEV69" s="67"/>
      <c r="AEW69" s="67"/>
      <c r="AEX69" s="67"/>
      <c r="AEY69" s="67"/>
      <c r="AEZ69" s="67"/>
      <c r="AFA69" s="67"/>
      <c r="AFB69" s="67"/>
      <c r="AFC69" s="67"/>
      <c r="AFD69" s="67"/>
      <c r="AFE69" s="67"/>
      <c r="AFF69" s="67"/>
      <c r="AFG69" s="67"/>
      <c r="AFH69" s="67"/>
      <c r="AFI69" s="67"/>
      <c r="AFJ69" s="67"/>
      <c r="AFK69" s="67"/>
      <c r="AFL69" s="67"/>
      <c r="AFM69" s="67"/>
      <c r="AFN69" s="67"/>
      <c r="AFO69" s="67"/>
      <c r="AFP69" s="67"/>
      <c r="AFQ69" s="67"/>
      <c r="AFR69" s="67"/>
      <c r="AFS69" s="67"/>
      <c r="AFT69" s="67"/>
      <c r="AFU69" s="67"/>
      <c r="AFV69" s="67"/>
      <c r="AFW69" s="67"/>
      <c r="AFX69" s="67"/>
      <c r="AFY69" s="67"/>
      <c r="AFZ69" s="67"/>
      <c r="AGA69" s="67"/>
      <c r="AGB69" s="67"/>
      <c r="AGC69" s="67"/>
      <c r="AGD69" s="67"/>
      <c r="AGE69" s="67"/>
      <c r="AGF69" s="67"/>
      <c r="AGG69" s="67"/>
      <c r="AGH69" s="67"/>
      <c r="AGI69" s="67"/>
      <c r="AGJ69" s="67"/>
      <c r="AGK69" s="67"/>
      <c r="AGL69" s="67"/>
      <c r="AGM69" s="67"/>
      <c r="AGN69" s="67"/>
      <c r="AGO69" s="67"/>
      <c r="AGP69" s="67"/>
      <c r="AGQ69" s="67"/>
      <c r="AGR69" s="67"/>
      <c r="AGS69" s="67"/>
      <c r="AGT69" s="67"/>
      <c r="AGU69" s="67"/>
      <c r="AGV69" s="67"/>
      <c r="AGW69" s="67"/>
      <c r="AGX69" s="67"/>
      <c r="AGY69" s="67"/>
      <c r="AGZ69" s="67"/>
      <c r="AHA69" s="67"/>
      <c r="AHB69" s="67"/>
      <c r="AHC69" s="67"/>
      <c r="AHD69" s="67"/>
      <c r="AHE69" s="67"/>
      <c r="AHF69" s="67"/>
      <c r="AHG69" s="67"/>
      <c r="AHH69" s="67"/>
      <c r="AHI69" s="67"/>
      <c r="AHJ69" s="67"/>
      <c r="AHK69" s="67"/>
      <c r="AHL69" s="67"/>
      <c r="AHM69" s="67"/>
      <c r="AHN69" s="67"/>
      <c r="AHO69" s="67"/>
      <c r="AHP69" s="67"/>
      <c r="AHQ69" s="67"/>
      <c r="AHR69" s="67"/>
      <c r="AHS69" s="67"/>
      <c r="AHT69" s="67"/>
      <c r="AHU69" s="67"/>
      <c r="AHV69" s="67"/>
      <c r="AHW69" s="67"/>
      <c r="AHX69" s="67"/>
      <c r="AHY69" s="67"/>
      <c r="AHZ69" s="67"/>
      <c r="AIA69" s="67"/>
      <c r="AIB69" s="67"/>
      <c r="AIC69" s="67"/>
      <c r="AID69" s="67"/>
      <c r="AIE69" s="67"/>
      <c r="AIF69" s="67"/>
      <c r="AIG69" s="67"/>
      <c r="AIH69" s="67"/>
      <c r="AII69" s="67"/>
      <c r="AIJ69" s="67"/>
      <c r="AIK69" s="67"/>
      <c r="AIL69" s="67"/>
      <c r="AIM69" s="67"/>
      <c r="AIN69" s="67"/>
      <c r="AIO69" s="67"/>
      <c r="AIP69" s="67"/>
      <c r="AIQ69" s="67"/>
      <c r="AIR69" s="67"/>
      <c r="AIS69" s="67"/>
      <c r="AIT69" s="67"/>
      <c r="AIU69" s="67"/>
      <c r="AIV69" s="67"/>
      <c r="AIW69" s="67"/>
      <c r="AIX69" s="67"/>
      <c r="AIY69" s="67"/>
      <c r="AIZ69" s="67"/>
      <c r="AJA69" s="67"/>
      <c r="AJB69" s="67"/>
      <c r="AJC69" s="67"/>
      <c r="AJD69" s="67"/>
      <c r="AJE69" s="67"/>
      <c r="AJF69" s="67"/>
      <c r="AJG69" s="67"/>
      <c r="AJH69" s="67"/>
      <c r="AJI69" s="67"/>
      <c r="AJJ69" s="67"/>
      <c r="AJK69" s="67"/>
      <c r="AJL69" s="67"/>
      <c r="AJM69" s="67"/>
      <c r="AJN69" s="67"/>
      <c r="AJO69" s="67"/>
      <c r="AJP69" s="67"/>
      <c r="AJQ69" s="67"/>
      <c r="AJR69" s="67"/>
      <c r="AJS69" s="67"/>
      <c r="AJT69" s="67"/>
      <c r="AJU69" s="67"/>
      <c r="AJV69" s="67"/>
      <c r="AJW69" s="67"/>
      <c r="AJX69" s="67"/>
      <c r="AJY69" s="67"/>
      <c r="AJZ69" s="67"/>
      <c r="AKA69" s="67"/>
      <c r="AKB69" s="67"/>
      <c r="AKC69" s="67"/>
      <c r="AKD69" s="67"/>
      <c r="AKE69" s="67"/>
      <c r="AKF69" s="67"/>
      <c r="AKG69" s="67"/>
      <c r="AKH69" s="67"/>
      <c r="AKI69" s="67"/>
      <c r="AKJ69" s="67"/>
      <c r="AKK69" s="67"/>
      <c r="AKL69" s="67"/>
      <c r="AKM69" s="67"/>
      <c r="AKN69" s="67"/>
      <c r="AKO69" s="67"/>
      <c r="AKP69" s="67"/>
      <c r="AKQ69" s="67"/>
      <c r="AKR69" s="67"/>
      <c r="AKS69" s="67"/>
      <c r="AKT69" s="67"/>
      <c r="AKU69" s="67"/>
      <c r="AKV69" s="67"/>
      <c r="AKW69" s="67"/>
      <c r="AKX69" s="67"/>
      <c r="AKY69" s="67"/>
      <c r="AKZ69" s="67"/>
      <c r="ALA69" s="67"/>
      <c r="ALB69" s="67"/>
      <c r="ALC69" s="67"/>
      <c r="ALD69" s="67"/>
      <c r="ALE69" s="67"/>
      <c r="ALF69" s="67"/>
      <c r="ALG69" s="67"/>
      <c r="ALH69" s="67"/>
      <c r="ALI69" s="67"/>
      <c r="ALJ69" s="67"/>
      <c r="ALK69" s="67"/>
      <c r="ALL69" s="67"/>
      <c r="ALM69" s="67"/>
      <c r="ALN69" s="67"/>
      <c r="ALO69" s="67"/>
      <c r="ALP69" s="67"/>
      <c r="ALQ69" s="67"/>
      <c r="ALR69" s="67"/>
      <c r="ALS69" s="67"/>
      <c r="ALT69" s="67"/>
      <c r="ALU69" s="67"/>
      <c r="ALV69" s="67"/>
      <c r="ALW69" s="67"/>
      <c r="ALX69" s="67"/>
      <c r="ALY69" s="67"/>
      <c r="ALZ69" s="67"/>
      <c r="AMA69" s="67"/>
      <c r="AMB69" s="67"/>
      <c r="AMC69" s="67"/>
      <c r="AMD69" s="67"/>
      <c r="AME69" s="67"/>
      <c r="AMF69" s="67"/>
      <c r="AMG69" s="67"/>
      <c r="AMH69" s="67"/>
      <c r="AMI69" s="67"/>
      <c r="AMJ69" s="67"/>
      <c r="AMK69" s="67"/>
    </row>
    <row r="70" spans="1:1025" x14ac:dyDescent="0.3">
      <c r="A70" s="251" t="s">
        <v>489</v>
      </c>
      <c r="B70" s="251"/>
      <c r="C70" s="251"/>
      <c r="D70" s="77">
        <f t="shared" si="2"/>
        <v>7.7783333333333333</v>
      </c>
      <c r="E70" s="97">
        <v>36.54</v>
      </c>
      <c r="F70" s="95">
        <v>29.9</v>
      </c>
      <c r="G70" s="95">
        <v>93.34</v>
      </c>
      <c r="H70" s="95">
        <v>788.44</v>
      </c>
      <c r="I70" s="96"/>
      <c r="J70" s="138">
        <v>0.3</v>
      </c>
      <c r="K70" s="138">
        <v>0.37</v>
      </c>
      <c r="L70" s="138">
        <v>0.31</v>
      </c>
      <c r="M70" s="138">
        <v>0.33</v>
      </c>
      <c r="N70" s="86"/>
      <c r="O70" s="89">
        <v>0.19</v>
      </c>
      <c r="P70" s="89">
        <v>0.34</v>
      </c>
      <c r="Q70" s="89">
        <v>0.47</v>
      </c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  <c r="JI70" s="67"/>
      <c r="JJ70" s="67"/>
      <c r="JK70" s="67"/>
      <c r="JL70" s="67"/>
      <c r="JM70" s="67"/>
      <c r="JN70" s="67"/>
      <c r="JO70" s="67"/>
      <c r="JP70" s="67"/>
      <c r="JQ70" s="67"/>
      <c r="JR70" s="67"/>
      <c r="JS70" s="67"/>
      <c r="JT70" s="67"/>
      <c r="JU70" s="67"/>
      <c r="JV70" s="67"/>
      <c r="JW70" s="67"/>
      <c r="JX70" s="67"/>
      <c r="JY70" s="67"/>
      <c r="JZ70" s="67"/>
      <c r="KA70" s="67"/>
      <c r="KB70" s="67"/>
      <c r="KC70" s="67"/>
      <c r="KD70" s="67"/>
      <c r="KE70" s="67"/>
      <c r="KF70" s="67"/>
      <c r="KG70" s="67"/>
      <c r="KH70" s="67"/>
      <c r="KI70" s="67"/>
      <c r="KJ70" s="67"/>
      <c r="KK70" s="67"/>
      <c r="KL70" s="67"/>
      <c r="KM70" s="67"/>
      <c r="KN70" s="67"/>
      <c r="KO70" s="67"/>
      <c r="KP70" s="67"/>
      <c r="KQ70" s="67"/>
      <c r="KR70" s="67"/>
      <c r="KS70" s="67"/>
      <c r="KT70" s="67"/>
      <c r="KU70" s="67"/>
      <c r="KV70" s="67"/>
      <c r="KW70" s="67"/>
      <c r="KX70" s="67"/>
      <c r="KY70" s="67"/>
      <c r="KZ70" s="67"/>
      <c r="LA70" s="67"/>
      <c r="LB70" s="67"/>
      <c r="LC70" s="67"/>
      <c r="LD70" s="67"/>
      <c r="LE70" s="67"/>
      <c r="LF70" s="67"/>
      <c r="LG70" s="67"/>
      <c r="LH70" s="67"/>
      <c r="LI70" s="67"/>
      <c r="LJ70" s="67"/>
      <c r="LK70" s="67"/>
      <c r="LL70" s="67"/>
      <c r="LM70" s="67"/>
      <c r="LN70" s="67"/>
      <c r="LO70" s="67"/>
      <c r="LP70" s="67"/>
      <c r="LQ70" s="67"/>
      <c r="LR70" s="67"/>
      <c r="LS70" s="67"/>
      <c r="LT70" s="67"/>
      <c r="LU70" s="67"/>
      <c r="LV70" s="67"/>
      <c r="LW70" s="67"/>
      <c r="LX70" s="67"/>
      <c r="LY70" s="67"/>
      <c r="LZ70" s="67"/>
      <c r="MA70" s="67"/>
      <c r="MB70" s="67"/>
      <c r="MC70" s="67"/>
      <c r="MD70" s="67"/>
      <c r="ME70" s="67"/>
      <c r="MF70" s="67"/>
      <c r="MG70" s="67"/>
      <c r="MH70" s="67"/>
      <c r="MI70" s="67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67"/>
      <c r="MU70" s="67"/>
      <c r="MV70" s="67"/>
      <c r="MW70" s="67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67"/>
      <c r="NI70" s="67"/>
      <c r="NJ70" s="67"/>
      <c r="NK70" s="67"/>
      <c r="NL70" s="67"/>
      <c r="NM70" s="67"/>
      <c r="NN70" s="67"/>
      <c r="NO70" s="67"/>
      <c r="NP70" s="67"/>
      <c r="NQ70" s="67"/>
      <c r="NR70" s="67"/>
      <c r="NS70" s="67"/>
      <c r="NT70" s="67"/>
      <c r="NU70" s="67"/>
      <c r="NV70" s="67"/>
      <c r="NW70" s="67"/>
      <c r="NX70" s="67"/>
      <c r="NY70" s="67"/>
      <c r="NZ70" s="67"/>
      <c r="OA70" s="67"/>
      <c r="OB70" s="67"/>
      <c r="OC70" s="67"/>
      <c r="OD70" s="67"/>
      <c r="OE70" s="67"/>
      <c r="OF70" s="67"/>
      <c r="OG70" s="67"/>
      <c r="OH70" s="67"/>
      <c r="OI70" s="67"/>
      <c r="OJ70" s="67"/>
      <c r="OK70" s="67"/>
      <c r="OL70" s="67"/>
      <c r="OM70" s="67"/>
      <c r="ON70" s="67"/>
      <c r="OO70" s="67"/>
      <c r="OP70" s="67"/>
      <c r="OQ70" s="67"/>
      <c r="OR70" s="67"/>
      <c r="OS70" s="67"/>
      <c r="OT70" s="67"/>
      <c r="OU70" s="67"/>
      <c r="OV70" s="67"/>
      <c r="OW70" s="67"/>
      <c r="OX70" s="67"/>
      <c r="OY70" s="67"/>
      <c r="OZ70" s="67"/>
      <c r="PA70" s="67"/>
      <c r="PB70" s="67"/>
      <c r="PC70" s="67"/>
      <c r="PD70" s="67"/>
      <c r="PE70" s="67"/>
      <c r="PF70" s="67"/>
      <c r="PG70" s="67"/>
      <c r="PH70" s="67"/>
      <c r="PI70" s="67"/>
      <c r="PJ70" s="67"/>
      <c r="PK70" s="67"/>
      <c r="PL70" s="67"/>
      <c r="PM70" s="67"/>
      <c r="PN70" s="67"/>
      <c r="PO70" s="67"/>
      <c r="PP70" s="67"/>
      <c r="PQ70" s="67"/>
      <c r="PR70" s="67"/>
      <c r="PS70" s="67"/>
      <c r="PT70" s="67"/>
      <c r="PU70" s="67"/>
      <c r="PV70" s="67"/>
      <c r="PW70" s="67"/>
      <c r="PX70" s="67"/>
      <c r="PY70" s="67"/>
      <c r="PZ70" s="67"/>
      <c r="QA70" s="67"/>
      <c r="QB70" s="67"/>
      <c r="QC70" s="67"/>
      <c r="QD70" s="67"/>
      <c r="QE70" s="67"/>
      <c r="QF70" s="67"/>
      <c r="QG70" s="67"/>
      <c r="QH70" s="67"/>
      <c r="QI70" s="67"/>
      <c r="QJ70" s="67"/>
      <c r="QK70" s="67"/>
      <c r="QL70" s="67"/>
      <c r="QM70" s="67"/>
      <c r="QN70" s="67"/>
      <c r="QO70" s="67"/>
      <c r="QP70" s="67"/>
      <c r="QQ70" s="67"/>
      <c r="QR70" s="67"/>
      <c r="QS70" s="67"/>
      <c r="QT70" s="67"/>
      <c r="QU70" s="67"/>
      <c r="QV70" s="67"/>
      <c r="QW70" s="67"/>
      <c r="QX70" s="67"/>
      <c r="QY70" s="67"/>
      <c r="QZ70" s="67"/>
      <c r="RA70" s="67"/>
      <c r="RB70" s="67"/>
      <c r="RC70" s="67"/>
      <c r="RD70" s="67"/>
      <c r="RE70" s="67"/>
      <c r="RF70" s="67"/>
      <c r="RG70" s="67"/>
      <c r="RH70" s="67"/>
      <c r="RI70" s="67"/>
      <c r="RJ70" s="67"/>
      <c r="RK70" s="67"/>
      <c r="RL70" s="67"/>
      <c r="RM70" s="67"/>
      <c r="RN70" s="67"/>
      <c r="RO70" s="67"/>
      <c r="RP70" s="67"/>
      <c r="RQ70" s="67"/>
      <c r="RR70" s="67"/>
      <c r="RS70" s="67"/>
      <c r="RT70" s="67"/>
      <c r="RU70" s="67"/>
      <c r="RV70" s="67"/>
      <c r="RW70" s="67"/>
      <c r="RX70" s="67"/>
      <c r="RY70" s="67"/>
      <c r="RZ70" s="67"/>
      <c r="SA70" s="67"/>
      <c r="SB70" s="67"/>
      <c r="SC70" s="67"/>
      <c r="SD70" s="67"/>
      <c r="SE70" s="67"/>
      <c r="SF70" s="67"/>
      <c r="SG70" s="67"/>
      <c r="SH70" s="67"/>
      <c r="SI70" s="67"/>
      <c r="SJ70" s="67"/>
      <c r="SK70" s="67"/>
      <c r="SL70" s="67"/>
      <c r="SM70" s="67"/>
      <c r="SN70" s="67"/>
      <c r="SO70" s="67"/>
      <c r="SP70" s="67"/>
      <c r="SQ70" s="67"/>
      <c r="SR70" s="67"/>
      <c r="SS70" s="67"/>
      <c r="ST70" s="67"/>
      <c r="SU70" s="67"/>
      <c r="SV70" s="67"/>
      <c r="SW70" s="67"/>
      <c r="SX70" s="67"/>
      <c r="SY70" s="67"/>
      <c r="SZ70" s="67"/>
      <c r="TA70" s="67"/>
      <c r="TB70" s="67"/>
      <c r="TC70" s="67"/>
      <c r="TD70" s="67"/>
      <c r="TE70" s="67"/>
      <c r="TF70" s="67"/>
      <c r="TG70" s="67"/>
      <c r="TH70" s="67"/>
      <c r="TI70" s="67"/>
      <c r="TJ70" s="67"/>
      <c r="TK70" s="67"/>
      <c r="TL70" s="67"/>
      <c r="TM70" s="67"/>
      <c r="TN70" s="67"/>
      <c r="TO70" s="67"/>
      <c r="TP70" s="67"/>
      <c r="TQ70" s="67"/>
      <c r="TR70" s="67"/>
      <c r="TS70" s="67"/>
      <c r="TT70" s="67"/>
      <c r="TU70" s="67"/>
      <c r="TV70" s="67"/>
      <c r="TW70" s="67"/>
      <c r="TX70" s="67"/>
      <c r="TY70" s="67"/>
      <c r="TZ70" s="67"/>
      <c r="UA70" s="67"/>
      <c r="UB70" s="67"/>
      <c r="UC70" s="67"/>
      <c r="UD70" s="67"/>
      <c r="UE70" s="67"/>
      <c r="UF70" s="67"/>
      <c r="UG70" s="67"/>
      <c r="UH70" s="67"/>
      <c r="UI70" s="67"/>
      <c r="UJ70" s="67"/>
      <c r="UK70" s="67"/>
      <c r="UL70" s="67"/>
      <c r="UM70" s="67"/>
      <c r="UN70" s="67"/>
      <c r="UO70" s="67"/>
      <c r="UP70" s="67"/>
      <c r="UQ70" s="67"/>
      <c r="UR70" s="67"/>
      <c r="US70" s="67"/>
      <c r="UT70" s="67"/>
      <c r="UU70" s="67"/>
      <c r="UV70" s="67"/>
      <c r="UW70" s="67"/>
      <c r="UX70" s="67"/>
      <c r="UY70" s="67"/>
      <c r="UZ70" s="67"/>
      <c r="VA70" s="67"/>
      <c r="VB70" s="67"/>
      <c r="VC70" s="67"/>
      <c r="VD70" s="67"/>
      <c r="VE70" s="67"/>
      <c r="VF70" s="67"/>
      <c r="VG70" s="67"/>
      <c r="VH70" s="67"/>
      <c r="VI70" s="67"/>
      <c r="VJ70" s="67"/>
      <c r="VK70" s="67"/>
      <c r="VL70" s="67"/>
      <c r="VM70" s="67"/>
      <c r="VN70" s="67"/>
      <c r="VO70" s="67"/>
      <c r="VP70" s="67"/>
      <c r="VQ70" s="67"/>
      <c r="VR70" s="67"/>
      <c r="VS70" s="67"/>
      <c r="VT70" s="67"/>
      <c r="VU70" s="67"/>
      <c r="VV70" s="67"/>
      <c r="VW70" s="67"/>
      <c r="VX70" s="67"/>
      <c r="VY70" s="67"/>
      <c r="VZ70" s="67"/>
      <c r="WA70" s="67"/>
      <c r="WB70" s="67"/>
      <c r="WC70" s="67"/>
      <c r="WD70" s="67"/>
      <c r="WE70" s="67"/>
      <c r="WF70" s="67"/>
      <c r="WG70" s="67"/>
      <c r="WH70" s="67"/>
      <c r="WI70" s="67"/>
      <c r="WJ70" s="67"/>
      <c r="WK70" s="67"/>
      <c r="WL70" s="67"/>
      <c r="WM70" s="67"/>
      <c r="WN70" s="67"/>
      <c r="WO70" s="67"/>
      <c r="WP70" s="67"/>
      <c r="WQ70" s="67"/>
      <c r="WR70" s="67"/>
      <c r="WS70" s="67"/>
      <c r="WT70" s="67"/>
      <c r="WU70" s="67"/>
      <c r="WV70" s="67"/>
      <c r="WW70" s="67"/>
      <c r="WX70" s="67"/>
      <c r="WY70" s="67"/>
      <c r="WZ70" s="67"/>
      <c r="XA70" s="67"/>
      <c r="XB70" s="67"/>
      <c r="XC70" s="67"/>
      <c r="XD70" s="67"/>
      <c r="XE70" s="67"/>
      <c r="XF70" s="67"/>
      <c r="XG70" s="67"/>
      <c r="XH70" s="67"/>
      <c r="XI70" s="67"/>
      <c r="XJ70" s="67"/>
      <c r="XK70" s="67"/>
      <c r="XL70" s="67"/>
      <c r="XM70" s="67"/>
      <c r="XN70" s="67"/>
      <c r="XO70" s="67"/>
      <c r="XP70" s="67"/>
      <c r="XQ70" s="67"/>
      <c r="XR70" s="67"/>
      <c r="XS70" s="67"/>
      <c r="XT70" s="67"/>
      <c r="XU70" s="67"/>
      <c r="XV70" s="67"/>
      <c r="XW70" s="67"/>
      <c r="XX70" s="67"/>
      <c r="XY70" s="67"/>
      <c r="XZ70" s="67"/>
      <c r="YA70" s="67"/>
      <c r="YB70" s="67"/>
      <c r="YC70" s="67"/>
      <c r="YD70" s="67"/>
      <c r="YE70" s="67"/>
      <c r="YF70" s="67"/>
      <c r="YG70" s="67"/>
      <c r="YH70" s="67"/>
      <c r="YI70" s="67"/>
      <c r="YJ70" s="67"/>
      <c r="YK70" s="67"/>
      <c r="YL70" s="67"/>
      <c r="YM70" s="67"/>
      <c r="YN70" s="67"/>
      <c r="YO70" s="67"/>
      <c r="YP70" s="67"/>
      <c r="YQ70" s="67"/>
      <c r="YR70" s="67"/>
      <c r="YS70" s="67"/>
      <c r="YT70" s="67"/>
      <c r="YU70" s="67"/>
      <c r="YV70" s="67"/>
      <c r="YW70" s="67"/>
      <c r="YX70" s="67"/>
      <c r="YY70" s="67"/>
      <c r="YZ70" s="67"/>
      <c r="ZA70" s="67"/>
      <c r="ZB70" s="67"/>
      <c r="ZC70" s="67"/>
      <c r="ZD70" s="67"/>
      <c r="ZE70" s="67"/>
      <c r="ZF70" s="67"/>
      <c r="ZG70" s="67"/>
      <c r="ZH70" s="67"/>
      <c r="ZI70" s="67"/>
      <c r="ZJ70" s="67"/>
      <c r="ZK70" s="67"/>
      <c r="ZL70" s="67"/>
      <c r="ZM70" s="67"/>
      <c r="ZN70" s="67"/>
      <c r="ZO70" s="67"/>
      <c r="ZP70" s="67"/>
      <c r="ZQ70" s="67"/>
      <c r="ZR70" s="67"/>
      <c r="ZS70" s="67"/>
      <c r="ZT70" s="67"/>
      <c r="ZU70" s="67"/>
      <c r="ZV70" s="67"/>
      <c r="ZW70" s="67"/>
      <c r="ZX70" s="67"/>
      <c r="ZY70" s="67"/>
      <c r="ZZ70" s="67"/>
      <c r="AAA70" s="67"/>
      <c r="AAB70" s="67"/>
      <c r="AAC70" s="67"/>
      <c r="AAD70" s="67"/>
      <c r="AAE70" s="67"/>
      <c r="AAF70" s="67"/>
      <c r="AAG70" s="67"/>
      <c r="AAH70" s="67"/>
      <c r="AAI70" s="67"/>
      <c r="AAJ70" s="67"/>
      <c r="AAK70" s="67"/>
      <c r="AAL70" s="67"/>
      <c r="AAM70" s="67"/>
      <c r="AAN70" s="67"/>
      <c r="AAO70" s="67"/>
      <c r="AAP70" s="67"/>
      <c r="AAQ70" s="67"/>
      <c r="AAR70" s="67"/>
      <c r="AAS70" s="67"/>
      <c r="AAT70" s="67"/>
      <c r="AAU70" s="67"/>
      <c r="AAV70" s="67"/>
      <c r="AAW70" s="67"/>
      <c r="AAX70" s="67"/>
      <c r="AAY70" s="67"/>
      <c r="AAZ70" s="67"/>
      <c r="ABA70" s="67"/>
      <c r="ABB70" s="67"/>
      <c r="ABC70" s="67"/>
      <c r="ABD70" s="67"/>
      <c r="ABE70" s="67"/>
      <c r="ABF70" s="67"/>
      <c r="ABG70" s="67"/>
      <c r="ABH70" s="67"/>
      <c r="ABI70" s="67"/>
      <c r="ABJ70" s="67"/>
      <c r="ABK70" s="67"/>
      <c r="ABL70" s="67"/>
      <c r="ABM70" s="67"/>
      <c r="ABN70" s="67"/>
      <c r="ABO70" s="67"/>
      <c r="ABP70" s="67"/>
      <c r="ABQ70" s="67"/>
      <c r="ABR70" s="67"/>
      <c r="ABS70" s="67"/>
      <c r="ABT70" s="67"/>
      <c r="ABU70" s="67"/>
      <c r="ABV70" s="67"/>
      <c r="ABW70" s="67"/>
      <c r="ABX70" s="67"/>
      <c r="ABY70" s="67"/>
      <c r="ABZ70" s="67"/>
      <c r="ACA70" s="67"/>
      <c r="ACB70" s="67"/>
      <c r="ACC70" s="67"/>
      <c r="ACD70" s="67"/>
      <c r="ACE70" s="67"/>
      <c r="ACF70" s="67"/>
      <c r="ACG70" s="67"/>
      <c r="ACH70" s="67"/>
      <c r="ACI70" s="67"/>
      <c r="ACJ70" s="67"/>
      <c r="ACK70" s="67"/>
      <c r="ACL70" s="67"/>
      <c r="ACM70" s="67"/>
      <c r="ACN70" s="67"/>
      <c r="ACO70" s="67"/>
      <c r="ACP70" s="67"/>
      <c r="ACQ70" s="67"/>
      <c r="ACR70" s="67"/>
      <c r="ACS70" s="67"/>
      <c r="ACT70" s="67"/>
      <c r="ACU70" s="67"/>
      <c r="ACV70" s="67"/>
      <c r="ACW70" s="67"/>
      <c r="ACX70" s="67"/>
      <c r="ACY70" s="67"/>
      <c r="ACZ70" s="67"/>
      <c r="ADA70" s="67"/>
      <c r="ADB70" s="67"/>
      <c r="ADC70" s="67"/>
      <c r="ADD70" s="67"/>
      <c r="ADE70" s="67"/>
      <c r="ADF70" s="67"/>
      <c r="ADG70" s="67"/>
      <c r="ADH70" s="67"/>
      <c r="ADI70" s="67"/>
      <c r="ADJ70" s="67"/>
      <c r="ADK70" s="67"/>
      <c r="ADL70" s="67"/>
      <c r="ADM70" s="67"/>
      <c r="ADN70" s="67"/>
      <c r="ADO70" s="67"/>
      <c r="ADP70" s="67"/>
      <c r="ADQ70" s="67"/>
      <c r="ADR70" s="67"/>
      <c r="ADS70" s="67"/>
      <c r="ADT70" s="67"/>
      <c r="ADU70" s="67"/>
      <c r="ADV70" s="67"/>
      <c r="ADW70" s="67"/>
      <c r="ADX70" s="67"/>
      <c r="ADY70" s="67"/>
      <c r="ADZ70" s="67"/>
      <c r="AEA70" s="67"/>
      <c r="AEB70" s="67"/>
      <c r="AEC70" s="67"/>
      <c r="AED70" s="67"/>
      <c r="AEE70" s="67"/>
      <c r="AEF70" s="67"/>
      <c r="AEG70" s="67"/>
      <c r="AEH70" s="67"/>
      <c r="AEI70" s="67"/>
      <c r="AEJ70" s="67"/>
      <c r="AEK70" s="67"/>
      <c r="AEL70" s="67"/>
      <c r="AEM70" s="67"/>
      <c r="AEN70" s="67"/>
      <c r="AEO70" s="67"/>
      <c r="AEP70" s="67"/>
      <c r="AEQ70" s="67"/>
      <c r="AER70" s="67"/>
      <c r="AES70" s="67"/>
      <c r="AET70" s="67"/>
      <c r="AEU70" s="67"/>
      <c r="AEV70" s="67"/>
      <c r="AEW70" s="67"/>
      <c r="AEX70" s="67"/>
      <c r="AEY70" s="67"/>
      <c r="AEZ70" s="67"/>
      <c r="AFA70" s="67"/>
      <c r="AFB70" s="67"/>
      <c r="AFC70" s="67"/>
      <c r="AFD70" s="67"/>
      <c r="AFE70" s="67"/>
      <c r="AFF70" s="67"/>
      <c r="AFG70" s="67"/>
      <c r="AFH70" s="67"/>
      <c r="AFI70" s="67"/>
      <c r="AFJ70" s="67"/>
      <c r="AFK70" s="67"/>
      <c r="AFL70" s="67"/>
      <c r="AFM70" s="67"/>
      <c r="AFN70" s="67"/>
      <c r="AFO70" s="67"/>
      <c r="AFP70" s="67"/>
      <c r="AFQ70" s="67"/>
      <c r="AFR70" s="67"/>
      <c r="AFS70" s="67"/>
      <c r="AFT70" s="67"/>
      <c r="AFU70" s="67"/>
      <c r="AFV70" s="67"/>
      <c r="AFW70" s="67"/>
      <c r="AFX70" s="67"/>
      <c r="AFY70" s="67"/>
      <c r="AFZ70" s="67"/>
      <c r="AGA70" s="67"/>
      <c r="AGB70" s="67"/>
      <c r="AGC70" s="67"/>
      <c r="AGD70" s="67"/>
      <c r="AGE70" s="67"/>
      <c r="AGF70" s="67"/>
      <c r="AGG70" s="67"/>
      <c r="AGH70" s="67"/>
      <c r="AGI70" s="67"/>
      <c r="AGJ70" s="67"/>
      <c r="AGK70" s="67"/>
      <c r="AGL70" s="67"/>
      <c r="AGM70" s="67"/>
      <c r="AGN70" s="67"/>
      <c r="AGO70" s="67"/>
      <c r="AGP70" s="67"/>
      <c r="AGQ70" s="67"/>
      <c r="AGR70" s="67"/>
      <c r="AGS70" s="67"/>
      <c r="AGT70" s="67"/>
      <c r="AGU70" s="67"/>
      <c r="AGV70" s="67"/>
      <c r="AGW70" s="67"/>
      <c r="AGX70" s="67"/>
      <c r="AGY70" s="67"/>
      <c r="AGZ70" s="67"/>
      <c r="AHA70" s="67"/>
      <c r="AHB70" s="67"/>
      <c r="AHC70" s="67"/>
      <c r="AHD70" s="67"/>
      <c r="AHE70" s="67"/>
      <c r="AHF70" s="67"/>
      <c r="AHG70" s="67"/>
      <c r="AHH70" s="67"/>
      <c r="AHI70" s="67"/>
      <c r="AHJ70" s="67"/>
      <c r="AHK70" s="67"/>
      <c r="AHL70" s="67"/>
      <c r="AHM70" s="67"/>
      <c r="AHN70" s="67"/>
      <c r="AHO70" s="67"/>
      <c r="AHP70" s="67"/>
      <c r="AHQ70" s="67"/>
      <c r="AHR70" s="67"/>
      <c r="AHS70" s="67"/>
      <c r="AHT70" s="67"/>
      <c r="AHU70" s="67"/>
      <c r="AHV70" s="67"/>
      <c r="AHW70" s="67"/>
      <c r="AHX70" s="67"/>
      <c r="AHY70" s="67"/>
      <c r="AHZ70" s="67"/>
      <c r="AIA70" s="67"/>
      <c r="AIB70" s="67"/>
      <c r="AIC70" s="67"/>
      <c r="AID70" s="67"/>
      <c r="AIE70" s="67"/>
      <c r="AIF70" s="67"/>
      <c r="AIG70" s="67"/>
      <c r="AIH70" s="67"/>
      <c r="AII70" s="67"/>
      <c r="AIJ70" s="67"/>
      <c r="AIK70" s="67"/>
      <c r="AIL70" s="67"/>
      <c r="AIM70" s="67"/>
      <c r="AIN70" s="67"/>
      <c r="AIO70" s="67"/>
      <c r="AIP70" s="67"/>
      <c r="AIQ70" s="67"/>
      <c r="AIR70" s="67"/>
      <c r="AIS70" s="67"/>
      <c r="AIT70" s="67"/>
      <c r="AIU70" s="67"/>
      <c r="AIV70" s="67"/>
      <c r="AIW70" s="67"/>
      <c r="AIX70" s="67"/>
      <c r="AIY70" s="67"/>
      <c r="AIZ70" s="67"/>
      <c r="AJA70" s="67"/>
      <c r="AJB70" s="67"/>
      <c r="AJC70" s="67"/>
      <c r="AJD70" s="67"/>
      <c r="AJE70" s="67"/>
      <c r="AJF70" s="67"/>
      <c r="AJG70" s="67"/>
      <c r="AJH70" s="67"/>
      <c r="AJI70" s="67"/>
      <c r="AJJ70" s="67"/>
      <c r="AJK70" s="67"/>
      <c r="AJL70" s="67"/>
      <c r="AJM70" s="67"/>
      <c r="AJN70" s="67"/>
      <c r="AJO70" s="67"/>
      <c r="AJP70" s="67"/>
      <c r="AJQ70" s="67"/>
      <c r="AJR70" s="67"/>
      <c r="AJS70" s="67"/>
      <c r="AJT70" s="67"/>
      <c r="AJU70" s="67"/>
      <c r="AJV70" s="67"/>
      <c r="AJW70" s="67"/>
      <c r="AJX70" s="67"/>
      <c r="AJY70" s="67"/>
      <c r="AJZ70" s="67"/>
      <c r="AKA70" s="67"/>
      <c r="AKB70" s="67"/>
      <c r="AKC70" s="67"/>
      <c r="AKD70" s="67"/>
      <c r="AKE70" s="67"/>
      <c r="AKF70" s="67"/>
      <c r="AKG70" s="67"/>
      <c r="AKH70" s="67"/>
      <c r="AKI70" s="67"/>
      <c r="AKJ70" s="67"/>
      <c r="AKK70" s="67"/>
      <c r="AKL70" s="67"/>
      <c r="AKM70" s="67"/>
      <c r="AKN70" s="67"/>
      <c r="AKO70" s="67"/>
      <c r="AKP70" s="67"/>
      <c r="AKQ70" s="67"/>
      <c r="AKR70" s="67"/>
      <c r="AKS70" s="67"/>
      <c r="AKT70" s="67"/>
      <c r="AKU70" s="67"/>
      <c r="AKV70" s="67"/>
      <c r="AKW70" s="67"/>
      <c r="AKX70" s="67"/>
      <c r="AKY70" s="67"/>
      <c r="AKZ70" s="67"/>
      <c r="ALA70" s="67"/>
      <c r="ALB70" s="67"/>
      <c r="ALC70" s="67"/>
      <c r="ALD70" s="67"/>
      <c r="ALE70" s="67"/>
      <c r="ALF70" s="67"/>
      <c r="ALG70" s="67"/>
      <c r="ALH70" s="67"/>
      <c r="ALI70" s="67"/>
      <c r="ALJ70" s="67"/>
      <c r="ALK70" s="67"/>
      <c r="ALL70" s="67"/>
      <c r="ALM70" s="67"/>
      <c r="ALN70" s="67"/>
      <c r="ALO70" s="67"/>
      <c r="ALP70" s="67"/>
      <c r="ALQ70" s="67"/>
      <c r="ALR70" s="67"/>
      <c r="ALS70" s="67"/>
      <c r="ALT70" s="67"/>
      <c r="ALU70" s="67"/>
      <c r="ALV70" s="67"/>
      <c r="ALW70" s="67"/>
      <c r="ALX70" s="67"/>
      <c r="ALY70" s="67"/>
      <c r="ALZ70" s="67"/>
      <c r="AMA70" s="67"/>
      <c r="AMB70" s="67"/>
      <c r="AMC70" s="67"/>
      <c r="AMD70" s="67"/>
      <c r="AME70" s="67"/>
      <c r="AMF70" s="67"/>
      <c r="AMG70" s="67"/>
      <c r="AMH70" s="67"/>
      <c r="AMI70" s="67"/>
      <c r="AMJ70" s="67"/>
      <c r="AMK70" s="67"/>
    </row>
    <row r="71" spans="1:1025" x14ac:dyDescent="0.3">
      <c r="A71" s="251" t="s">
        <v>490</v>
      </c>
      <c r="B71" s="251"/>
      <c r="C71" s="251"/>
      <c r="D71" s="77">
        <f t="shared" si="2"/>
        <v>8.3699999999999992</v>
      </c>
      <c r="E71" s="95">
        <v>36.18</v>
      </c>
      <c r="F71" s="95">
        <v>26.94</v>
      </c>
      <c r="G71" s="95">
        <v>100.44</v>
      </c>
      <c r="H71" s="95">
        <v>794.04</v>
      </c>
      <c r="I71" s="96"/>
      <c r="J71" s="138">
        <v>0.3</v>
      </c>
      <c r="K71" s="138">
        <v>0.34</v>
      </c>
      <c r="L71" s="138">
        <v>0.33</v>
      </c>
      <c r="M71" s="138">
        <v>0.33</v>
      </c>
      <c r="N71" s="86"/>
      <c r="O71" s="89">
        <v>0.18</v>
      </c>
      <c r="P71" s="89">
        <v>0.31</v>
      </c>
      <c r="Q71" s="89">
        <v>0.51</v>
      </c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  <c r="IW71" s="67"/>
      <c r="IX71" s="67"/>
      <c r="IY71" s="67"/>
      <c r="IZ71" s="67"/>
      <c r="JA71" s="67"/>
      <c r="JB71" s="67"/>
      <c r="JC71" s="67"/>
      <c r="JD71" s="67"/>
      <c r="JE71" s="67"/>
      <c r="JF71" s="67"/>
      <c r="JG71" s="67"/>
      <c r="JH71" s="67"/>
      <c r="JI71" s="67"/>
      <c r="JJ71" s="67"/>
      <c r="JK71" s="67"/>
      <c r="JL71" s="67"/>
      <c r="JM71" s="67"/>
      <c r="JN71" s="67"/>
      <c r="JO71" s="67"/>
      <c r="JP71" s="67"/>
      <c r="JQ71" s="67"/>
      <c r="JR71" s="67"/>
      <c r="JS71" s="67"/>
      <c r="JT71" s="67"/>
      <c r="JU71" s="67"/>
      <c r="JV71" s="67"/>
      <c r="JW71" s="67"/>
      <c r="JX71" s="67"/>
      <c r="JY71" s="67"/>
      <c r="JZ71" s="67"/>
      <c r="KA71" s="67"/>
      <c r="KB71" s="67"/>
      <c r="KC71" s="67"/>
      <c r="KD71" s="67"/>
      <c r="KE71" s="67"/>
      <c r="KF71" s="67"/>
      <c r="KG71" s="67"/>
      <c r="KH71" s="67"/>
      <c r="KI71" s="67"/>
      <c r="KJ71" s="67"/>
      <c r="KK71" s="67"/>
      <c r="KL71" s="67"/>
      <c r="KM71" s="67"/>
      <c r="KN71" s="67"/>
      <c r="KO71" s="67"/>
      <c r="KP71" s="67"/>
      <c r="KQ71" s="67"/>
      <c r="KR71" s="67"/>
      <c r="KS71" s="67"/>
      <c r="KT71" s="67"/>
      <c r="KU71" s="67"/>
      <c r="KV71" s="67"/>
      <c r="KW71" s="67"/>
      <c r="KX71" s="67"/>
      <c r="KY71" s="67"/>
      <c r="KZ71" s="67"/>
      <c r="LA71" s="67"/>
      <c r="LB71" s="67"/>
      <c r="LC71" s="67"/>
      <c r="LD71" s="67"/>
      <c r="LE71" s="67"/>
      <c r="LF71" s="67"/>
      <c r="LG71" s="67"/>
      <c r="LH71" s="67"/>
      <c r="LI71" s="67"/>
      <c r="LJ71" s="67"/>
      <c r="LK71" s="67"/>
      <c r="LL71" s="67"/>
      <c r="LM71" s="67"/>
      <c r="LN71" s="67"/>
      <c r="LO71" s="67"/>
      <c r="LP71" s="67"/>
      <c r="LQ71" s="67"/>
      <c r="LR71" s="67"/>
      <c r="LS71" s="67"/>
      <c r="LT71" s="67"/>
      <c r="LU71" s="67"/>
      <c r="LV71" s="67"/>
      <c r="LW71" s="67"/>
      <c r="LX71" s="67"/>
      <c r="LY71" s="67"/>
      <c r="LZ71" s="67"/>
      <c r="MA71" s="67"/>
      <c r="MB71" s="67"/>
      <c r="MC71" s="67"/>
      <c r="MD71" s="67"/>
      <c r="ME71" s="67"/>
      <c r="MF71" s="67"/>
      <c r="MG71" s="67"/>
      <c r="MH71" s="67"/>
      <c r="MI71" s="67"/>
      <c r="MJ71" s="67"/>
      <c r="MK71" s="67"/>
      <c r="ML71" s="67"/>
      <c r="MM71" s="67"/>
      <c r="MN71" s="67"/>
      <c r="MO71" s="67"/>
      <c r="MP71" s="67"/>
      <c r="MQ71" s="67"/>
      <c r="MR71" s="67"/>
      <c r="MS71" s="67"/>
      <c r="MT71" s="67"/>
      <c r="MU71" s="67"/>
      <c r="MV71" s="67"/>
      <c r="MW71" s="67"/>
      <c r="MX71" s="67"/>
      <c r="MY71" s="67"/>
      <c r="MZ71" s="67"/>
      <c r="NA71" s="67"/>
      <c r="NB71" s="67"/>
      <c r="NC71" s="67"/>
      <c r="ND71" s="67"/>
      <c r="NE71" s="67"/>
      <c r="NF71" s="67"/>
      <c r="NG71" s="67"/>
      <c r="NH71" s="67"/>
      <c r="NI71" s="67"/>
      <c r="NJ71" s="67"/>
      <c r="NK71" s="67"/>
      <c r="NL71" s="67"/>
      <c r="NM71" s="67"/>
      <c r="NN71" s="67"/>
      <c r="NO71" s="67"/>
      <c r="NP71" s="67"/>
      <c r="NQ71" s="67"/>
      <c r="NR71" s="67"/>
      <c r="NS71" s="67"/>
      <c r="NT71" s="67"/>
      <c r="NU71" s="67"/>
      <c r="NV71" s="67"/>
      <c r="NW71" s="67"/>
      <c r="NX71" s="67"/>
      <c r="NY71" s="67"/>
      <c r="NZ71" s="67"/>
      <c r="OA71" s="67"/>
      <c r="OB71" s="67"/>
      <c r="OC71" s="67"/>
      <c r="OD71" s="67"/>
      <c r="OE71" s="67"/>
      <c r="OF71" s="67"/>
      <c r="OG71" s="67"/>
      <c r="OH71" s="67"/>
      <c r="OI71" s="67"/>
      <c r="OJ71" s="67"/>
      <c r="OK71" s="67"/>
      <c r="OL71" s="67"/>
      <c r="OM71" s="67"/>
      <c r="ON71" s="67"/>
      <c r="OO71" s="67"/>
      <c r="OP71" s="67"/>
      <c r="OQ71" s="67"/>
      <c r="OR71" s="67"/>
      <c r="OS71" s="67"/>
      <c r="OT71" s="67"/>
      <c r="OU71" s="67"/>
      <c r="OV71" s="67"/>
      <c r="OW71" s="67"/>
      <c r="OX71" s="67"/>
      <c r="OY71" s="67"/>
      <c r="OZ71" s="67"/>
      <c r="PA71" s="67"/>
      <c r="PB71" s="67"/>
      <c r="PC71" s="67"/>
      <c r="PD71" s="67"/>
      <c r="PE71" s="67"/>
      <c r="PF71" s="67"/>
      <c r="PG71" s="67"/>
      <c r="PH71" s="67"/>
      <c r="PI71" s="67"/>
      <c r="PJ71" s="67"/>
      <c r="PK71" s="67"/>
      <c r="PL71" s="67"/>
      <c r="PM71" s="67"/>
      <c r="PN71" s="67"/>
      <c r="PO71" s="67"/>
      <c r="PP71" s="67"/>
      <c r="PQ71" s="67"/>
      <c r="PR71" s="67"/>
      <c r="PS71" s="67"/>
      <c r="PT71" s="67"/>
      <c r="PU71" s="67"/>
      <c r="PV71" s="67"/>
      <c r="PW71" s="67"/>
      <c r="PX71" s="67"/>
      <c r="PY71" s="67"/>
      <c r="PZ71" s="67"/>
      <c r="QA71" s="67"/>
      <c r="QB71" s="67"/>
      <c r="QC71" s="67"/>
      <c r="QD71" s="67"/>
      <c r="QE71" s="67"/>
      <c r="QF71" s="67"/>
      <c r="QG71" s="67"/>
      <c r="QH71" s="67"/>
      <c r="QI71" s="67"/>
      <c r="QJ71" s="67"/>
      <c r="QK71" s="67"/>
      <c r="QL71" s="67"/>
      <c r="QM71" s="67"/>
      <c r="QN71" s="67"/>
      <c r="QO71" s="67"/>
      <c r="QP71" s="67"/>
      <c r="QQ71" s="67"/>
      <c r="QR71" s="67"/>
      <c r="QS71" s="67"/>
      <c r="QT71" s="67"/>
      <c r="QU71" s="67"/>
      <c r="QV71" s="67"/>
      <c r="QW71" s="67"/>
      <c r="QX71" s="67"/>
      <c r="QY71" s="67"/>
      <c r="QZ71" s="67"/>
      <c r="RA71" s="67"/>
      <c r="RB71" s="67"/>
      <c r="RC71" s="67"/>
      <c r="RD71" s="67"/>
      <c r="RE71" s="67"/>
      <c r="RF71" s="67"/>
      <c r="RG71" s="67"/>
      <c r="RH71" s="67"/>
      <c r="RI71" s="67"/>
      <c r="RJ71" s="67"/>
      <c r="RK71" s="67"/>
      <c r="RL71" s="67"/>
      <c r="RM71" s="67"/>
      <c r="RN71" s="67"/>
      <c r="RO71" s="67"/>
      <c r="RP71" s="67"/>
      <c r="RQ71" s="67"/>
      <c r="RR71" s="67"/>
      <c r="RS71" s="67"/>
      <c r="RT71" s="67"/>
      <c r="RU71" s="67"/>
      <c r="RV71" s="67"/>
      <c r="RW71" s="67"/>
      <c r="RX71" s="67"/>
      <c r="RY71" s="67"/>
      <c r="RZ71" s="67"/>
      <c r="SA71" s="67"/>
      <c r="SB71" s="67"/>
      <c r="SC71" s="67"/>
      <c r="SD71" s="67"/>
      <c r="SE71" s="67"/>
      <c r="SF71" s="67"/>
      <c r="SG71" s="67"/>
      <c r="SH71" s="67"/>
      <c r="SI71" s="67"/>
      <c r="SJ71" s="67"/>
      <c r="SK71" s="67"/>
      <c r="SL71" s="67"/>
      <c r="SM71" s="67"/>
      <c r="SN71" s="67"/>
      <c r="SO71" s="67"/>
      <c r="SP71" s="67"/>
      <c r="SQ71" s="67"/>
      <c r="SR71" s="67"/>
      <c r="SS71" s="67"/>
      <c r="ST71" s="67"/>
      <c r="SU71" s="67"/>
      <c r="SV71" s="67"/>
      <c r="SW71" s="67"/>
      <c r="SX71" s="67"/>
      <c r="SY71" s="67"/>
      <c r="SZ71" s="67"/>
      <c r="TA71" s="67"/>
      <c r="TB71" s="67"/>
      <c r="TC71" s="67"/>
      <c r="TD71" s="67"/>
      <c r="TE71" s="67"/>
      <c r="TF71" s="67"/>
      <c r="TG71" s="67"/>
      <c r="TH71" s="67"/>
      <c r="TI71" s="67"/>
      <c r="TJ71" s="67"/>
      <c r="TK71" s="67"/>
      <c r="TL71" s="67"/>
      <c r="TM71" s="67"/>
      <c r="TN71" s="67"/>
      <c r="TO71" s="67"/>
      <c r="TP71" s="67"/>
      <c r="TQ71" s="67"/>
      <c r="TR71" s="67"/>
      <c r="TS71" s="67"/>
      <c r="TT71" s="67"/>
      <c r="TU71" s="67"/>
      <c r="TV71" s="67"/>
      <c r="TW71" s="67"/>
      <c r="TX71" s="67"/>
      <c r="TY71" s="67"/>
      <c r="TZ71" s="67"/>
      <c r="UA71" s="67"/>
      <c r="UB71" s="67"/>
      <c r="UC71" s="67"/>
      <c r="UD71" s="67"/>
      <c r="UE71" s="67"/>
      <c r="UF71" s="67"/>
      <c r="UG71" s="67"/>
      <c r="UH71" s="67"/>
      <c r="UI71" s="67"/>
      <c r="UJ71" s="67"/>
      <c r="UK71" s="67"/>
      <c r="UL71" s="67"/>
      <c r="UM71" s="67"/>
      <c r="UN71" s="67"/>
      <c r="UO71" s="67"/>
      <c r="UP71" s="67"/>
      <c r="UQ71" s="67"/>
      <c r="UR71" s="67"/>
      <c r="US71" s="67"/>
      <c r="UT71" s="67"/>
      <c r="UU71" s="67"/>
      <c r="UV71" s="67"/>
      <c r="UW71" s="67"/>
      <c r="UX71" s="67"/>
      <c r="UY71" s="67"/>
      <c r="UZ71" s="67"/>
      <c r="VA71" s="67"/>
      <c r="VB71" s="67"/>
      <c r="VC71" s="67"/>
      <c r="VD71" s="67"/>
      <c r="VE71" s="67"/>
      <c r="VF71" s="67"/>
      <c r="VG71" s="67"/>
      <c r="VH71" s="67"/>
      <c r="VI71" s="67"/>
      <c r="VJ71" s="67"/>
      <c r="VK71" s="67"/>
      <c r="VL71" s="67"/>
      <c r="VM71" s="67"/>
      <c r="VN71" s="67"/>
      <c r="VO71" s="67"/>
      <c r="VP71" s="67"/>
      <c r="VQ71" s="67"/>
      <c r="VR71" s="67"/>
      <c r="VS71" s="67"/>
      <c r="VT71" s="67"/>
      <c r="VU71" s="67"/>
      <c r="VV71" s="67"/>
      <c r="VW71" s="67"/>
      <c r="VX71" s="67"/>
      <c r="VY71" s="67"/>
      <c r="VZ71" s="67"/>
      <c r="WA71" s="67"/>
      <c r="WB71" s="67"/>
      <c r="WC71" s="67"/>
      <c r="WD71" s="67"/>
      <c r="WE71" s="67"/>
      <c r="WF71" s="67"/>
      <c r="WG71" s="67"/>
      <c r="WH71" s="67"/>
      <c r="WI71" s="67"/>
      <c r="WJ71" s="67"/>
      <c r="WK71" s="67"/>
      <c r="WL71" s="67"/>
      <c r="WM71" s="67"/>
      <c r="WN71" s="67"/>
      <c r="WO71" s="67"/>
      <c r="WP71" s="67"/>
      <c r="WQ71" s="67"/>
      <c r="WR71" s="67"/>
      <c r="WS71" s="67"/>
      <c r="WT71" s="67"/>
      <c r="WU71" s="67"/>
      <c r="WV71" s="67"/>
      <c r="WW71" s="67"/>
      <c r="WX71" s="67"/>
      <c r="WY71" s="67"/>
      <c r="WZ71" s="67"/>
      <c r="XA71" s="67"/>
      <c r="XB71" s="67"/>
      <c r="XC71" s="67"/>
      <c r="XD71" s="67"/>
      <c r="XE71" s="67"/>
      <c r="XF71" s="67"/>
      <c r="XG71" s="67"/>
      <c r="XH71" s="67"/>
      <c r="XI71" s="67"/>
      <c r="XJ71" s="67"/>
      <c r="XK71" s="67"/>
      <c r="XL71" s="67"/>
      <c r="XM71" s="67"/>
      <c r="XN71" s="67"/>
      <c r="XO71" s="67"/>
      <c r="XP71" s="67"/>
      <c r="XQ71" s="67"/>
      <c r="XR71" s="67"/>
      <c r="XS71" s="67"/>
      <c r="XT71" s="67"/>
      <c r="XU71" s="67"/>
      <c r="XV71" s="67"/>
      <c r="XW71" s="67"/>
      <c r="XX71" s="67"/>
      <c r="XY71" s="67"/>
      <c r="XZ71" s="67"/>
      <c r="YA71" s="67"/>
      <c r="YB71" s="67"/>
      <c r="YC71" s="67"/>
      <c r="YD71" s="67"/>
      <c r="YE71" s="67"/>
      <c r="YF71" s="67"/>
      <c r="YG71" s="67"/>
      <c r="YH71" s="67"/>
      <c r="YI71" s="67"/>
      <c r="YJ71" s="67"/>
      <c r="YK71" s="67"/>
      <c r="YL71" s="67"/>
      <c r="YM71" s="67"/>
      <c r="YN71" s="67"/>
      <c r="YO71" s="67"/>
      <c r="YP71" s="67"/>
      <c r="YQ71" s="67"/>
      <c r="YR71" s="67"/>
      <c r="YS71" s="67"/>
      <c r="YT71" s="67"/>
      <c r="YU71" s="67"/>
      <c r="YV71" s="67"/>
      <c r="YW71" s="67"/>
      <c r="YX71" s="67"/>
      <c r="YY71" s="67"/>
      <c r="YZ71" s="67"/>
      <c r="ZA71" s="67"/>
      <c r="ZB71" s="67"/>
      <c r="ZC71" s="67"/>
      <c r="ZD71" s="67"/>
      <c r="ZE71" s="67"/>
      <c r="ZF71" s="67"/>
      <c r="ZG71" s="67"/>
      <c r="ZH71" s="67"/>
      <c r="ZI71" s="67"/>
      <c r="ZJ71" s="67"/>
      <c r="ZK71" s="67"/>
      <c r="ZL71" s="67"/>
      <c r="ZM71" s="67"/>
      <c r="ZN71" s="67"/>
      <c r="ZO71" s="67"/>
      <c r="ZP71" s="67"/>
      <c r="ZQ71" s="67"/>
      <c r="ZR71" s="67"/>
      <c r="ZS71" s="67"/>
      <c r="ZT71" s="67"/>
      <c r="ZU71" s="67"/>
      <c r="ZV71" s="67"/>
      <c r="ZW71" s="67"/>
      <c r="ZX71" s="67"/>
      <c r="ZY71" s="67"/>
      <c r="ZZ71" s="67"/>
      <c r="AAA71" s="67"/>
      <c r="AAB71" s="67"/>
      <c r="AAC71" s="67"/>
      <c r="AAD71" s="67"/>
      <c r="AAE71" s="67"/>
      <c r="AAF71" s="67"/>
      <c r="AAG71" s="67"/>
      <c r="AAH71" s="67"/>
      <c r="AAI71" s="67"/>
      <c r="AAJ71" s="67"/>
      <c r="AAK71" s="67"/>
      <c r="AAL71" s="67"/>
      <c r="AAM71" s="67"/>
      <c r="AAN71" s="67"/>
      <c r="AAO71" s="67"/>
      <c r="AAP71" s="67"/>
      <c r="AAQ71" s="67"/>
      <c r="AAR71" s="67"/>
      <c r="AAS71" s="67"/>
      <c r="AAT71" s="67"/>
      <c r="AAU71" s="67"/>
      <c r="AAV71" s="67"/>
      <c r="AAW71" s="67"/>
      <c r="AAX71" s="67"/>
      <c r="AAY71" s="67"/>
      <c r="AAZ71" s="67"/>
      <c r="ABA71" s="67"/>
      <c r="ABB71" s="67"/>
      <c r="ABC71" s="67"/>
      <c r="ABD71" s="67"/>
      <c r="ABE71" s="67"/>
      <c r="ABF71" s="67"/>
      <c r="ABG71" s="67"/>
      <c r="ABH71" s="67"/>
      <c r="ABI71" s="67"/>
      <c r="ABJ71" s="67"/>
      <c r="ABK71" s="67"/>
      <c r="ABL71" s="67"/>
      <c r="ABM71" s="67"/>
      <c r="ABN71" s="67"/>
      <c r="ABO71" s="67"/>
      <c r="ABP71" s="67"/>
      <c r="ABQ71" s="67"/>
      <c r="ABR71" s="67"/>
      <c r="ABS71" s="67"/>
      <c r="ABT71" s="67"/>
      <c r="ABU71" s="67"/>
      <c r="ABV71" s="67"/>
      <c r="ABW71" s="67"/>
      <c r="ABX71" s="67"/>
      <c r="ABY71" s="67"/>
      <c r="ABZ71" s="67"/>
      <c r="ACA71" s="67"/>
      <c r="ACB71" s="67"/>
      <c r="ACC71" s="67"/>
      <c r="ACD71" s="67"/>
      <c r="ACE71" s="67"/>
      <c r="ACF71" s="67"/>
      <c r="ACG71" s="67"/>
      <c r="ACH71" s="67"/>
      <c r="ACI71" s="67"/>
      <c r="ACJ71" s="67"/>
      <c r="ACK71" s="67"/>
      <c r="ACL71" s="67"/>
      <c r="ACM71" s="67"/>
      <c r="ACN71" s="67"/>
      <c r="ACO71" s="67"/>
      <c r="ACP71" s="67"/>
      <c r="ACQ71" s="67"/>
      <c r="ACR71" s="67"/>
      <c r="ACS71" s="67"/>
      <c r="ACT71" s="67"/>
      <c r="ACU71" s="67"/>
      <c r="ACV71" s="67"/>
      <c r="ACW71" s="67"/>
      <c r="ACX71" s="67"/>
      <c r="ACY71" s="67"/>
      <c r="ACZ71" s="67"/>
      <c r="ADA71" s="67"/>
      <c r="ADB71" s="67"/>
      <c r="ADC71" s="67"/>
      <c r="ADD71" s="67"/>
      <c r="ADE71" s="67"/>
      <c r="ADF71" s="67"/>
      <c r="ADG71" s="67"/>
      <c r="ADH71" s="67"/>
      <c r="ADI71" s="67"/>
      <c r="ADJ71" s="67"/>
      <c r="ADK71" s="67"/>
      <c r="ADL71" s="67"/>
      <c r="ADM71" s="67"/>
      <c r="ADN71" s="67"/>
      <c r="ADO71" s="67"/>
      <c r="ADP71" s="67"/>
      <c r="ADQ71" s="67"/>
      <c r="ADR71" s="67"/>
      <c r="ADS71" s="67"/>
      <c r="ADT71" s="67"/>
      <c r="ADU71" s="67"/>
      <c r="ADV71" s="67"/>
      <c r="ADW71" s="67"/>
      <c r="ADX71" s="67"/>
      <c r="ADY71" s="67"/>
      <c r="ADZ71" s="67"/>
      <c r="AEA71" s="67"/>
      <c r="AEB71" s="67"/>
      <c r="AEC71" s="67"/>
      <c r="AED71" s="67"/>
      <c r="AEE71" s="67"/>
      <c r="AEF71" s="67"/>
      <c r="AEG71" s="67"/>
      <c r="AEH71" s="67"/>
      <c r="AEI71" s="67"/>
      <c r="AEJ71" s="67"/>
      <c r="AEK71" s="67"/>
      <c r="AEL71" s="67"/>
      <c r="AEM71" s="67"/>
      <c r="AEN71" s="67"/>
      <c r="AEO71" s="67"/>
      <c r="AEP71" s="67"/>
      <c r="AEQ71" s="67"/>
      <c r="AER71" s="67"/>
      <c r="AES71" s="67"/>
      <c r="AET71" s="67"/>
      <c r="AEU71" s="67"/>
      <c r="AEV71" s="67"/>
      <c r="AEW71" s="67"/>
      <c r="AEX71" s="67"/>
      <c r="AEY71" s="67"/>
      <c r="AEZ71" s="67"/>
      <c r="AFA71" s="67"/>
      <c r="AFB71" s="67"/>
      <c r="AFC71" s="67"/>
      <c r="AFD71" s="67"/>
      <c r="AFE71" s="67"/>
      <c r="AFF71" s="67"/>
      <c r="AFG71" s="67"/>
      <c r="AFH71" s="67"/>
      <c r="AFI71" s="67"/>
      <c r="AFJ71" s="67"/>
      <c r="AFK71" s="67"/>
      <c r="AFL71" s="67"/>
      <c r="AFM71" s="67"/>
      <c r="AFN71" s="67"/>
      <c r="AFO71" s="67"/>
      <c r="AFP71" s="67"/>
      <c r="AFQ71" s="67"/>
      <c r="AFR71" s="67"/>
      <c r="AFS71" s="67"/>
      <c r="AFT71" s="67"/>
      <c r="AFU71" s="67"/>
      <c r="AFV71" s="67"/>
      <c r="AFW71" s="67"/>
      <c r="AFX71" s="67"/>
      <c r="AFY71" s="67"/>
      <c r="AFZ71" s="67"/>
      <c r="AGA71" s="67"/>
      <c r="AGB71" s="67"/>
      <c r="AGC71" s="67"/>
      <c r="AGD71" s="67"/>
      <c r="AGE71" s="67"/>
      <c r="AGF71" s="67"/>
      <c r="AGG71" s="67"/>
      <c r="AGH71" s="67"/>
      <c r="AGI71" s="67"/>
      <c r="AGJ71" s="67"/>
      <c r="AGK71" s="67"/>
      <c r="AGL71" s="67"/>
      <c r="AGM71" s="67"/>
      <c r="AGN71" s="67"/>
      <c r="AGO71" s="67"/>
      <c r="AGP71" s="67"/>
      <c r="AGQ71" s="67"/>
      <c r="AGR71" s="67"/>
      <c r="AGS71" s="67"/>
      <c r="AGT71" s="67"/>
      <c r="AGU71" s="67"/>
      <c r="AGV71" s="67"/>
      <c r="AGW71" s="67"/>
      <c r="AGX71" s="67"/>
      <c r="AGY71" s="67"/>
      <c r="AGZ71" s="67"/>
      <c r="AHA71" s="67"/>
      <c r="AHB71" s="67"/>
      <c r="AHC71" s="67"/>
      <c r="AHD71" s="67"/>
      <c r="AHE71" s="67"/>
      <c r="AHF71" s="67"/>
      <c r="AHG71" s="67"/>
      <c r="AHH71" s="67"/>
      <c r="AHI71" s="67"/>
      <c r="AHJ71" s="67"/>
      <c r="AHK71" s="67"/>
      <c r="AHL71" s="67"/>
      <c r="AHM71" s="67"/>
      <c r="AHN71" s="67"/>
      <c r="AHO71" s="67"/>
      <c r="AHP71" s="67"/>
      <c r="AHQ71" s="67"/>
      <c r="AHR71" s="67"/>
      <c r="AHS71" s="67"/>
      <c r="AHT71" s="67"/>
      <c r="AHU71" s="67"/>
      <c r="AHV71" s="67"/>
      <c r="AHW71" s="67"/>
      <c r="AHX71" s="67"/>
      <c r="AHY71" s="67"/>
      <c r="AHZ71" s="67"/>
      <c r="AIA71" s="67"/>
      <c r="AIB71" s="67"/>
      <c r="AIC71" s="67"/>
      <c r="AID71" s="67"/>
      <c r="AIE71" s="67"/>
      <c r="AIF71" s="67"/>
      <c r="AIG71" s="67"/>
      <c r="AIH71" s="67"/>
      <c r="AII71" s="67"/>
      <c r="AIJ71" s="67"/>
      <c r="AIK71" s="67"/>
      <c r="AIL71" s="67"/>
      <c r="AIM71" s="67"/>
      <c r="AIN71" s="67"/>
      <c r="AIO71" s="67"/>
      <c r="AIP71" s="67"/>
      <c r="AIQ71" s="67"/>
      <c r="AIR71" s="67"/>
      <c r="AIS71" s="67"/>
      <c r="AIT71" s="67"/>
      <c r="AIU71" s="67"/>
      <c r="AIV71" s="67"/>
      <c r="AIW71" s="67"/>
      <c r="AIX71" s="67"/>
      <c r="AIY71" s="67"/>
      <c r="AIZ71" s="67"/>
      <c r="AJA71" s="67"/>
      <c r="AJB71" s="67"/>
      <c r="AJC71" s="67"/>
      <c r="AJD71" s="67"/>
      <c r="AJE71" s="67"/>
      <c r="AJF71" s="67"/>
      <c r="AJG71" s="67"/>
      <c r="AJH71" s="67"/>
      <c r="AJI71" s="67"/>
      <c r="AJJ71" s="67"/>
      <c r="AJK71" s="67"/>
      <c r="AJL71" s="67"/>
      <c r="AJM71" s="67"/>
      <c r="AJN71" s="67"/>
      <c r="AJO71" s="67"/>
      <c r="AJP71" s="67"/>
      <c r="AJQ71" s="67"/>
      <c r="AJR71" s="67"/>
      <c r="AJS71" s="67"/>
      <c r="AJT71" s="67"/>
      <c r="AJU71" s="67"/>
      <c r="AJV71" s="67"/>
      <c r="AJW71" s="67"/>
      <c r="AJX71" s="67"/>
      <c r="AJY71" s="67"/>
      <c r="AJZ71" s="67"/>
      <c r="AKA71" s="67"/>
      <c r="AKB71" s="67"/>
      <c r="AKC71" s="67"/>
      <c r="AKD71" s="67"/>
      <c r="AKE71" s="67"/>
      <c r="AKF71" s="67"/>
      <c r="AKG71" s="67"/>
      <c r="AKH71" s="67"/>
      <c r="AKI71" s="67"/>
      <c r="AKJ71" s="67"/>
      <c r="AKK71" s="67"/>
      <c r="AKL71" s="67"/>
      <c r="AKM71" s="67"/>
      <c r="AKN71" s="67"/>
      <c r="AKO71" s="67"/>
      <c r="AKP71" s="67"/>
      <c r="AKQ71" s="67"/>
      <c r="AKR71" s="67"/>
      <c r="AKS71" s="67"/>
      <c r="AKT71" s="67"/>
      <c r="AKU71" s="67"/>
      <c r="AKV71" s="67"/>
      <c r="AKW71" s="67"/>
      <c r="AKX71" s="67"/>
      <c r="AKY71" s="67"/>
      <c r="AKZ71" s="67"/>
      <c r="ALA71" s="67"/>
      <c r="ALB71" s="67"/>
      <c r="ALC71" s="67"/>
      <c r="ALD71" s="67"/>
      <c r="ALE71" s="67"/>
      <c r="ALF71" s="67"/>
      <c r="ALG71" s="67"/>
      <c r="ALH71" s="67"/>
      <c r="ALI71" s="67"/>
      <c r="ALJ71" s="67"/>
      <c r="ALK71" s="67"/>
      <c r="ALL71" s="67"/>
      <c r="ALM71" s="67"/>
      <c r="ALN71" s="67"/>
      <c r="ALO71" s="67"/>
      <c r="ALP71" s="67"/>
      <c r="ALQ71" s="67"/>
      <c r="ALR71" s="67"/>
      <c r="ALS71" s="67"/>
      <c r="ALT71" s="67"/>
      <c r="ALU71" s="67"/>
      <c r="ALV71" s="67"/>
      <c r="ALW71" s="67"/>
      <c r="ALX71" s="67"/>
      <c r="ALY71" s="67"/>
      <c r="ALZ71" s="67"/>
      <c r="AMA71" s="67"/>
      <c r="AMB71" s="67"/>
      <c r="AMC71" s="67"/>
      <c r="AMD71" s="67"/>
      <c r="AME71" s="67"/>
      <c r="AMF71" s="67"/>
      <c r="AMG71" s="67"/>
      <c r="AMH71" s="67"/>
      <c r="AMI71" s="67"/>
      <c r="AMJ71" s="67"/>
      <c r="AMK71" s="67"/>
    </row>
    <row r="72" spans="1:1025" x14ac:dyDescent="0.3">
      <c r="A72" s="251" t="s">
        <v>491</v>
      </c>
      <c r="B72" s="251"/>
      <c r="C72" s="251"/>
      <c r="D72" s="77">
        <f t="shared" si="2"/>
        <v>7.0933333333333337</v>
      </c>
      <c r="E72" s="95">
        <v>36.42</v>
      </c>
      <c r="F72" s="95">
        <v>29.92</v>
      </c>
      <c r="G72" s="95">
        <v>85.12</v>
      </c>
      <c r="H72" s="97">
        <v>771.67</v>
      </c>
      <c r="I72" s="96"/>
      <c r="J72" s="138">
        <v>0.3</v>
      </c>
      <c r="K72" s="138">
        <v>0.37</v>
      </c>
      <c r="L72" s="138">
        <v>0.28000000000000003</v>
      </c>
      <c r="M72" s="138">
        <v>0.32</v>
      </c>
      <c r="N72" s="86"/>
      <c r="O72" s="89">
        <v>0.19</v>
      </c>
      <c r="P72" s="89">
        <v>0.35</v>
      </c>
      <c r="Q72" s="89">
        <v>0.44</v>
      </c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67"/>
      <c r="JA72" s="67"/>
      <c r="JB72" s="67"/>
      <c r="JC72" s="67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67"/>
      <c r="JO72" s="67"/>
      <c r="JP72" s="67"/>
      <c r="JQ72" s="67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67"/>
      <c r="LE72" s="67"/>
      <c r="LF72" s="67"/>
      <c r="LG72" s="67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67"/>
      <c r="LS72" s="67"/>
      <c r="LT72" s="67"/>
      <c r="LU72" s="67"/>
      <c r="LV72" s="67"/>
      <c r="LW72" s="67"/>
      <c r="LX72" s="67"/>
      <c r="LY72" s="67"/>
      <c r="LZ72" s="67"/>
      <c r="MA72" s="67"/>
      <c r="MB72" s="67"/>
      <c r="MC72" s="67"/>
      <c r="MD72" s="67"/>
      <c r="ME72" s="67"/>
      <c r="MF72" s="67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67"/>
      <c r="NI72" s="67"/>
      <c r="NJ72" s="67"/>
      <c r="NK72" s="67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67"/>
      <c r="NW72" s="67"/>
      <c r="NX72" s="67"/>
      <c r="NY72" s="67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67"/>
      <c r="OK72" s="67"/>
      <c r="OL72" s="67"/>
      <c r="OM72" s="67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67"/>
      <c r="OY72" s="67"/>
      <c r="OZ72" s="67"/>
      <c r="PA72" s="67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67"/>
      <c r="PM72" s="67"/>
      <c r="PN72" s="67"/>
      <c r="PO72" s="67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67"/>
      <c r="QA72" s="67"/>
      <c r="QB72" s="67"/>
      <c r="QC72" s="67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67"/>
      <c r="QO72" s="67"/>
      <c r="QP72" s="67"/>
      <c r="QQ72" s="67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67"/>
      <c r="RC72" s="67"/>
      <c r="RD72" s="67"/>
      <c r="RE72" s="67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67"/>
      <c r="RQ72" s="67"/>
      <c r="RR72" s="67"/>
      <c r="RS72" s="67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67"/>
      <c r="SE72" s="67"/>
      <c r="SF72" s="67"/>
      <c r="SG72" s="67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67"/>
      <c r="SS72" s="67"/>
      <c r="ST72" s="67"/>
      <c r="SU72" s="67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67"/>
      <c r="TG72" s="67"/>
      <c r="TH72" s="67"/>
      <c r="TI72" s="67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67"/>
      <c r="TU72" s="67"/>
      <c r="TV72" s="67"/>
      <c r="TW72" s="67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67"/>
      <c r="UI72" s="67"/>
      <c r="UJ72" s="67"/>
      <c r="UK72" s="67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67"/>
      <c r="UW72" s="67"/>
      <c r="UX72" s="67"/>
      <c r="UY72" s="67"/>
      <c r="UZ72" s="67"/>
      <c r="VA72" s="67"/>
      <c r="VB72" s="67"/>
      <c r="VC72" s="67"/>
      <c r="VD72" s="67"/>
      <c r="VE72" s="67"/>
      <c r="VF72" s="67"/>
      <c r="VG72" s="67"/>
      <c r="VH72" s="67"/>
      <c r="VI72" s="67"/>
      <c r="VJ72" s="67"/>
      <c r="VK72" s="67"/>
      <c r="VL72" s="67"/>
      <c r="VM72" s="67"/>
      <c r="VN72" s="67"/>
      <c r="VO72" s="67"/>
      <c r="VP72" s="67"/>
      <c r="VQ72" s="67"/>
      <c r="VR72" s="67"/>
      <c r="VS72" s="67"/>
      <c r="VT72" s="67"/>
      <c r="VU72" s="67"/>
      <c r="VV72" s="67"/>
      <c r="VW72" s="67"/>
      <c r="VX72" s="67"/>
      <c r="VY72" s="67"/>
      <c r="VZ72" s="67"/>
      <c r="WA72" s="67"/>
      <c r="WB72" s="67"/>
      <c r="WC72" s="67"/>
      <c r="WD72" s="67"/>
      <c r="WE72" s="67"/>
      <c r="WF72" s="67"/>
      <c r="WG72" s="67"/>
      <c r="WH72" s="67"/>
      <c r="WI72" s="67"/>
      <c r="WJ72" s="67"/>
      <c r="WK72" s="67"/>
      <c r="WL72" s="67"/>
      <c r="WM72" s="67"/>
      <c r="WN72" s="67"/>
      <c r="WO72" s="67"/>
      <c r="WP72" s="67"/>
      <c r="WQ72" s="67"/>
      <c r="WR72" s="67"/>
      <c r="WS72" s="67"/>
      <c r="WT72" s="67"/>
      <c r="WU72" s="67"/>
      <c r="WV72" s="67"/>
      <c r="WW72" s="67"/>
      <c r="WX72" s="67"/>
      <c r="WY72" s="67"/>
      <c r="WZ72" s="67"/>
      <c r="XA72" s="67"/>
      <c r="XB72" s="67"/>
      <c r="XC72" s="67"/>
      <c r="XD72" s="67"/>
      <c r="XE72" s="67"/>
      <c r="XF72" s="67"/>
      <c r="XG72" s="67"/>
      <c r="XH72" s="67"/>
      <c r="XI72" s="67"/>
      <c r="XJ72" s="67"/>
      <c r="XK72" s="67"/>
      <c r="XL72" s="67"/>
      <c r="XM72" s="67"/>
      <c r="XN72" s="67"/>
      <c r="XO72" s="67"/>
      <c r="XP72" s="67"/>
      <c r="XQ72" s="67"/>
      <c r="XR72" s="67"/>
      <c r="XS72" s="67"/>
      <c r="XT72" s="67"/>
      <c r="XU72" s="67"/>
      <c r="XV72" s="67"/>
      <c r="XW72" s="67"/>
      <c r="XX72" s="67"/>
      <c r="XY72" s="67"/>
      <c r="XZ72" s="67"/>
      <c r="YA72" s="67"/>
      <c r="YB72" s="67"/>
      <c r="YC72" s="67"/>
      <c r="YD72" s="67"/>
      <c r="YE72" s="67"/>
      <c r="YF72" s="67"/>
      <c r="YG72" s="67"/>
      <c r="YH72" s="67"/>
      <c r="YI72" s="67"/>
      <c r="YJ72" s="67"/>
      <c r="YK72" s="67"/>
      <c r="YL72" s="67"/>
      <c r="YM72" s="67"/>
      <c r="YN72" s="67"/>
      <c r="YO72" s="67"/>
      <c r="YP72" s="67"/>
      <c r="YQ72" s="67"/>
      <c r="YR72" s="67"/>
      <c r="YS72" s="67"/>
      <c r="YT72" s="67"/>
      <c r="YU72" s="67"/>
      <c r="YV72" s="67"/>
      <c r="YW72" s="67"/>
      <c r="YX72" s="67"/>
      <c r="YY72" s="67"/>
      <c r="YZ72" s="67"/>
      <c r="ZA72" s="67"/>
      <c r="ZB72" s="67"/>
      <c r="ZC72" s="67"/>
      <c r="ZD72" s="67"/>
      <c r="ZE72" s="67"/>
      <c r="ZF72" s="67"/>
      <c r="ZG72" s="67"/>
      <c r="ZH72" s="67"/>
      <c r="ZI72" s="67"/>
      <c r="ZJ72" s="67"/>
      <c r="ZK72" s="67"/>
      <c r="ZL72" s="67"/>
      <c r="ZM72" s="67"/>
      <c r="ZN72" s="67"/>
      <c r="ZO72" s="67"/>
      <c r="ZP72" s="67"/>
      <c r="ZQ72" s="67"/>
      <c r="ZR72" s="67"/>
      <c r="ZS72" s="67"/>
      <c r="ZT72" s="67"/>
      <c r="ZU72" s="67"/>
      <c r="ZV72" s="67"/>
      <c r="ZW72" s="67"/>
      <c r="ZX72" s="67"/>
      <c r="ZY72" s="67"/>
      <c r="ZZ72" s="67"/>
      <c r="AAA72" s="67"/>
      <c r="AAB72" s="67"/>
      <c r="AAC72" s="67"/>
      <c r="AAD72" s="67"/>
      <c r="AAE72" s="67"/>
      <c r="AAF72" s="67"/>
      <c r="AAG72" s="67"/>
      <c r="AAH72" s="67"/>
      <c r="AAI72" s="67"/>
      <c r="AAJ72" s="67"/>
      <c r="AAK72" s="67"/>
      <c r="AAL72" s="67"/>
      <c r="AAM72" s="67"/>
      <c r="AAN72" s="67"/>
      <c r="AAO72" s="67"/>
      <c r="AAP72" s="67"/>
      <c r="AAQ72" s="67"/>
      <c r="AAR72" s="67"/>
      <c r="AAS72" s="67"/>
      <c r="AAT72" s="67"/>
      <c r="AAU72" s="67"/>
      <c r="AAV72" s="67"/>
      <c r="AAW72" s="67"/>
      <c r="AAX72" s="67"/>
      <c r="AAY72" s="67"/>
      <c r="AAZ72" s="67"/>
      <c r="ABA72" s="67"/>
      <c r="ABB72" s="67"/>
      <c r="ABC72" s="67"/>
      <c r="ABD72" s="67"/>
      <c r="ABE72" s="67"/>
      <c r="ABF72" s="67"/>
      <c r="ABG72" s="67"/>
      <c r="ABH72" s="67"/>
      <c r="ABI72" s="67"/>
      <c r="ABJ72" s="67"/>
      <c r="ABK72" s="67"/>
      <c r="ABL72" s="67"/>
      <c r="ABM72" s="67"/>
      <c r="ABN72" s="67"/>
      <c r="ABO72" s="67"/>
      <c r="ABP72" s="67"/>
      <c r="ABQ72" s="67"/>
      <c r="ABR72" s="67"/>
      <c r="ABS72" s="67"/>
      <c r="ABT72" s="67"/>
      <c r="ABU72" s="67"/>
      <c r="ABV72" s="67"/>
      <c r="ABW72" s="67"/>
      <c r="ABX72" s="67"/>
      <c r="ABY72" s="67"/>
      <c r="ABZ72" s="67"/>
      <c r="ACA72" s="67"/>
      <c r="ACB72" s="67"/>
      <c r="ACC72" s="67"/>
      <c r="ACD72" s="67"/>
      <c r="ACE72" s="67"/>
      <c r="ACF72" s="67"/>
      <c r="ACG72" s="67"/>
      <c r="ACH72" s="67"/>
      <c r="ACI72" s="67"/>
      <c r="ACJ72" s="67"/>
      <c r="ACK72" s="67"/>
      <c r="ACL72" s="67"/>
      <c r="ACM72" s="67"/>
      <c r="ACN72" s="67"/>
      <c r="ACO72" s="67"/>
      <c r="ACP72" s="67"/>
      <c r="ACQ72" s="67"/>
      <c r="ACR72" s="67"/>
      <c r="ACS72" s="67"/>
      <c r="ACT72" s="67"/>
      <c r="ACU72" s="67"/>
      <c r="ACV72" s="67"/>
      <c r="ACW72" s="67"/>
      <c r="ACX72" s="67"/>
      <c r="ACY72" s="67"/>
      <c r="ACZ72" s="67"/>
      <c r="ADA72" s="67"/>
      <c r="ADB72" s="67"/>
      <c r="ADC72" s="67"/>
      <c r="ADD72" s="67"/>
      <c r="ADE72" s="67"/>
      <c r="ADF72" s="67"/>
      <c r="ADG72" s="67"/>
      <c r="ADH72" s="67"/>
      <c r="ADI72" s="67"/>
      <c r="ADJ72" s="67"/>
      <c r="ADK72" s="67"/>
      <c r="ADL72" s="67"/>
      <c r="ADM72" s="67"/>
      <c r="ADN72" s="67"/>
      <c r="ADO72" s="67"/>
      <c r="ADP72" s="67"/>
      <c r="ADQ72" s="67"/>
      <c r="ADR72" s="67"/>
      <c r="ADS72" s="67"/>
      <c r="ADT72" s="67"/>
      <c r="ADU72" s="67"/>
      <c r="ADV72" s="67"/>
      <c r="ADW72" s="67"/>
      <c r="ADX72" s="67"/>
      <c r="ADY72" s="67"/>
      <c r="ADZ72" s="67"/>
      <c r="AEA72" s="67"/>
      <c r="AEB72" s="67"/>
      <c r="AEC72" s="67"/>
      <c r="AED72" s="67"/>
      <c r="AEE72" s="67"/>
      <c r="AEF72" s="67"/>
      <c r="AEG72" s="67"/>
      <c r="AEH72" s="67"/>
      <c r="AEI72" s="67"/>
      <c r="AEJ72" s="67"/>
      <c r="AEK72" s="67"/>
      <c r="AEL72" s="67"/>
      <c r="AEM72" s="67"/>
      <c r="AEN72" s="67"/>
      <c r="AEO72" s="67"/>
      <c r="AEP72" s="67"/>
      <c r="AEQ72" s="67"/>
      <c r="AER72" s="67"/>
      <c r="AES72" s="67"/>
      <c r="AET72" s="67"/>
      <c r="AEU72" s="67"/>
      <c r="AEV72" s="67"/>
      <c r="AEW72" s="67"/>
      <c r="AEX72" s="67"/>
      <c r="AEY72" s="67"/>
      <c r="AEZ72" s="67"/>
      <c r="AFA72" s="67"/>
      <c r="AFB72" s="67"/>
      <c r="AFC72" s="67"/>
      <c r="AFD72" s="67"/>
      <c r="AFE72" s="67"/>
      <c r="AFF72" s="67"/>
      <c r="AFG72" s="67"/>
      <c r="AFH72" s="67"/>
      <c r="AFI72" s="67"/>
      <c r="AFJ72" s="67"/>
      <c r="AFK72" s="67"/>
      <c r="AFL72" s="67"/>
      <c r="AFM72" s="67"/>
      <c r="AFN72" s="67"/>
      <c r="AFO72" s="67"/>
      <c r="AFP72" s="67"/>
      <c r="AFQ72" s="67"/>
      <c r="AFR72" s="67"/>
      <c r="AFS72" s="67"/>
      <c r="AFT72" s="67"/>
      <c r="AFU72" s="67"/>
      <c r="AFV72" s="67"/>
      <c r="AFW72" s="67"/>
      <c r="AFX72" s="67"/>
      <c r="AFY72" s="67"/>
      <c r="AFZ72" s="67"/>
      <c r="AGA72" s="67"/>
      <c r="AGB72" s="67"/>
      <c r="AGC72" s="67"/>
      <c r="AGD72" s="67"/>
      <c r="AGE72" s="67"/>
      <c r="AGF72" s="67"/>
      <c r="AGG72" s="67"/>
      <c r="AGH72" s="67"/>
      <c r="AGI72" s="67"/>
      <c r="AGJ72" s="67"/>
      <c r="AGK72" s="67"/>
      <c r="AGL72" s="67"/>
      <c r="AGM72" s="67"/>
      <c r="AGN72" s="67"/>
      <c r="AGO72" s="67"/>
      <c r="AGP72" s="67"/>
      <c r="AGQ72" s="67"/>
      <c r="AGR72" s="67"/>
      <c r="AGS72" s="67"/>
      <c r="AGT72" s="67"/>
      <c r="AGU72" s="67"/>
      <c r="AGV72" s="67"/>
      <c r="AGW72" s="67"/>
      <c r="AGX72" s="67"/>
      <c r="AGY72" s="67"/>
      <c r="AGZ72" s="67"/>
      <c r="AHA72" s="67"/>
      <c r="AHB72" s="67"/>
      <c r="AHC72" s="67"/>
      <c r="AHD72" s="67"/>
      <c r="AHE72" s="67"/>
      <c r="AHF72" s="67"/>
      <c r="AHG72" s="67"/>
      <c r="AHH72" s="67"/>
      <c r="AHI72" s="67"/>
      <c r="AHJ72" s="67"/>
      <c r="AHK72" s="67"/>
      <c r="AHL72" s="67"/>
      <c r="AHM72" s="67"/>
      <c r="AHN72" s="67"/>
      <c r="AHO72" s="67"/>
      <c r="AHP72" s="67"/>
      <c r="AHQ72" s="67"/>
      <c r="AHR72" s="67"/>
      <c r="AHS72" s="67"/>
      <c r="AHT72" s="67"/>
      <c r="AHU72" s="67"/>
      <c r="AHV72" s="67"/>
      <c r="AHW72" s="67"/>
      <c r="AHX72" s="67"/>
      <c r="AHY72" s="67"/>
      <c r="AHZ72" s="67"/>
      <c r="AIA72" s="67"/>
      <c r="AIB72" s="67"/>
      <c r="AIC72" s="67"/>
      <c r="AID72" s="67"/>
      <c r="AIE72" s="67"/>
      <c r="AIF72" s="67"/>
      <c r="AIG72" s="67"/>
      <c r="AIH72" s="67"/>
      <c r="AII72" s="67"/>
      <c r="AIJ72" s="67"/>
      <c r="AIK72" s="67"/>
      <c r="AIL72" s="67"/>
      <c r="AIM72" s="67"/>
      <c r="AIN72" s="67"/>
      <c r="AIO72" s="67"/>
      <c r="AIP72" s="67"/>
      <c r="AIQ72" s="67"/>
      <c r="AIR72" s="67"/>
      <c r="AIS72" s="67"/>
      <c r="AIT72" s="67"/>
      <c r="AIU72" s="67"/>
      <c r="AIV72" s="67"/>
      <c r="AIW72" s="67"/>
      <c r="AIX72" s="67"/>
      <c r="AIY72" s="67"/>
      <c r="AIZ72" s="67"/>
      <c r="AJA72" s="67"/>
      <c r="AJB72" s="67"/>
      <c r="AJC72" s="67"/>
      <c r="AJD72" s="67"/>
      <c r="AJE72" s="67"/>
      <c r="AJF72" s="67"/>
      <c r="AJG72" s="67"/>
      <c r="AJH72" s="67"/>
      <c r="AJI72" s="67"/>
      <c r="AJJ72" s="67"/>
      <c r="AJK72" s="67"/>
      <c r="AJL72" s="67"/>
      <c r="AJM72" s="67"/>
      <c r="AJN72" s="67"/>
      <c r="AJO72" s="67"/>
      <c r="AJP72" s="67"/>
      <c r="AJQ72" s="67"/>
      <c r="AJR72" s="67"/>
      <c r="AJS72" s="67"/>
      <c r="AJT72" s="67"/>
      <c r="AJU72" s="67"/>
      <c r="AJV72" s="67"/>
      <c r="AJW72" s="67"/>
      <c r="AJX72" s="67"/>
      <c r="AJY72" s="67"/>
      <c r="AJZ72" s="67"/>
      <c r="AKA72" s="67"/>
      <c r="AKB72" s="67"/>
      <c r="AKC72" s="67"/>
      <c r="AKD72" s="67"/>
      <c r="AKE72" s="67"/>
      <c r="AKF72" s="67"/>
      <c r="AKG72" s="67"/>
      <c r="AKH72" s="67"/>
      <c r="AKI72" s="67"/>
      <c r="AKJ72" s="67"/>
      <c r="AKK72" s="67"/>
      <c r="AKL72" s="67"/>
      <c r="AKM72" s="67"/>
      <c r="AKN72" s="67"/>
      <c r="AKO72" s="67"/>
      <c r="AKP72" s="67"/>
      <c r="AKQ72" s="67"/>
      <c r="AKR72" s="67"/>
      <c r="AKS72" s="67"/>
      <c r="AKT72" s="67"/>
      <c r="AKU72" s="67"/>
      <c r="AKV72" s="67"/>
      <c r="AKW72" s="67"/>
      <c r="AKX72" s="67"/>
      <c r="AKY72" s="67"/>
      <c r="AKZ72" s="67"/>
      <c r="ALA72" s="67"/>
      <c r="ALB72" s="67"/>
      <c r="ALC72" s="67"/>
      <c r="ALD72" s="67"/>
      <c r="ALE72" s="67"/>
      <c r="ALF72" s="67"/>
      <c r="ALG72" s="67"/>
      <c r="ALH72" s="67"/>
      <c r="ALI72" s="67"/>
      <c r="ALJ72" s="67"/>
      <c r="ALK72" s="67"/>
      <c r="ALL72" s="67"/>
      <c r="ALM72" s="67"/>
      <c r="ALN72" s="67"/>
      <c r="ALO72" s="67"/>
      <c r="ALP72" s="67"/>
      <c r="ALQ72" s="67"/>
      <c r="ALR72" s="67"/>
      <c r="ALS72" s="67"/>
      <c r="ALT72" s="67"/>
      <c r="ALU72" s="67"/>
      <c r="ALV72" s="67"/>
      <c r="ALW72" s="67"/>
      <c r="ALX72" s="67"/>
      <c r="ALY72" s="67"/>
      <c r="ALZ72" s="67"/>
      <c r="AMA72" s="67"/>
      <c r="AMB72" s="67"/>
      <c r="AMC72" s="67"/>
      <c r="AMD72" s="67"/>
      <c r="AME72" s="67"/>
      <c r="AMF72" s="67"/>
      <c r="AMG72" s="67"/>
      <c r="AMH72" s="67"/>
      <c r="AMI72" s="67"/>
      <c r="AMJ72" s="67"/>
      <c r="AMK72" s="67"/>
    </row>
    <row r="73" spans="1:1025" x14ac:dyDescent="0.3">
      <c r="A73" s="251" t="s">
        <v>492</v>
      </c>
      <c r="B73" s="251"/>
      <c r="C73" s="251"/>
      <c r="D73" s="77">
        <f t="shared" si="2"/>
        <v>7.9533333333333331</v>
      </c>
      <c r="E73" s="97">
        <v>40.46</v>
      </c>
      <c r="F73" s="97">
        <v>29.6</v>
      </c>
      <c r="G73" s="95">
        <v>95.44</v>
      </c>
      <c r="H73" s="95">
        <v>808.7</v>
      </c>
      <c r="I73" s="96"/>
      <c r="J73" s="138">
        <v>0.34</v>
      </c>
      <c r="K73" s="138">
        <v>0.37</v>
      </c>
      <c r="L73" s="138">
        <v>0.32</v>
      </c>
      <c r="M73" s="138">
        <v>0.34</v>
      </c>
      <c r="N73" s="86"/>
      <c r="O73" s="89">
        <v>0.2</v>
      </c>
      <c r="P73" s="89">
        <v>0.33</v>
      </c>
      <c r="Q73" s="89">
        <v>0.47</v>
      </c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67"/>
      <c r="JA73" s="67"/>
      <c r="JB73" s="67"/>
      <c r="JC73" s="67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67"/>
      <c r="JO73" s="67"/>
      <c r="JP73" s="67"/>
      <c r="JQ73" s="67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67"/>
      <c r="KC73" s="67"/>
      <c r="KD73" s="67"/>
      <c r="KE73" s="67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67"/>
      <c r="KQ73" s="67"/>
      <c r="KR73" s="67"/>
      <c r="KS73" s="67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67"/>
      <c r="LE73" s="67"/>
      <c r="LF73" s="67"/>
      <c r="LG73" s="67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67"/>
      <c r="LS73" s="67"/>
      <c r="LT73" s="67"/>
      <c r="LU73" s="67"/>
      <c r="LV73" s="67"/>
      <c r="LW73" s="67"/>
      <c r="LX73" s="67"/>
      <c r="LY73" s="67"/>
      <c r="LZ73" s="67"/>
      <c r="MA73" s="67"/>
      <c r="MB73" s="67"/>
      <c r="MC73" s="67"/>
      <c r="MD73" s="67"/>
      <c r="ME73" s="67"/>
      <c r="MF73" s="67"/>
      <c r="MG73" s="67"/>
      <c r="MH73" s="67"/>
      <c r="MI73" s="67"/>
      <c r="MJ73" s="67"/>
      <c r="MK73" s="67"/>
      <c r="ML73" s="67"/>
      <c r="MM73" s="67"/>
      <c r="MN73" s="67"/>
      <c r="MO73" s="67"/>
      <c r="MP73" s="67"/>
      <c r="MQ73" s="67"/>
      <c r="MR73" s="67"/>
      <c r="MS73" s="67"/>
      <c r="MT73" s="67"/>
      <c r="MU73" s="67"/>
      <c r="MV73" s="67"/>
      <c r="MW73" s="67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67"/>
      <c r="NI73" s="67"/>
      <c r="NJ73" s="67"/>
      <c r="NK73" s="67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67"/>
      <c r="NW73" s="67"/>
      <c r="NX73" s="67"/>
      <c r="NY73" s="67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67"/>
      <c r="OK73" s="67"/>
      <c r="OL73" s="67"/>
      <c r="OM73" s="67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67"/>
      <c r="OY73" s="67"/>
      <c r="OZ73" s="67"/>
      <c r="PA73" s="67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67"/>
      <c r="PM73" s="67"/>
      <c r="PN73" s="67"/>
      <c r="PO73" s="67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67"/>
      <c r="QA73" s="67"/>
      <c r="QB73" s="67"/>
      <c r="QC73" s="67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67"/>
      <c r="QO73" s="67"/>
      <c r="QP73" s="67"/>
      <c r="QQ73" s="67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67"/>
      <c r="RC73" s="67"/>
      <c r="RD73" s="67"/>
      <c r="RE73" s="67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67"/>
      <c r="RQ73" s="67"/>
      <c r="RR73" s="67"/>
      <c r="RS73" s="67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67"/>
      <c r="SE73" s="67"/>
      <c r="SF73" s="67"/>
      <c r="SG73" s="67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67"/>
      <c r="SS73" s="67"/>
      <c r="ST73" s="67"/>
      <c r="SU73" s="67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67"/>
      <c r="TG73" s="67"/>
      <c r="TH73" s="67"/>
      <c r="TI73" s="67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67"/>
      <c r="TU73" s="67"/>
      <c r="TV73" s="67"/>
      <c r="TW73" s="67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67"/>
      <c r="UI73" s="67"/>
      <c r="UJ73" s="67"/>
      <c r="UK73" s="67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67"/>
      <c r="UW73" s="67"/>
      <c r="UX73" s="67"/>
      <c r="UY73" s="67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67"/>
      <c r="VK73" s="67"/>
      <c r="VL73" s="67"/>
      <c r="VM73" s="67"/>
      <c r="VN73" s="67"/>
      <c r="VO73" s="67"/>
      <c r="VP73" s="67"/>
      <c r="VQ73" s="67"/>
      <c r="VR73" s="67"/>
      <c r="VS73" s="67"/>
      <c r="VT73" s="67"/>
      <c r="VU73" s="67"/>
      <c r="VV73" s="67"/>
      <c r="VW73" s="67"/>
      <c r="VX73" s="67"/>
      <c r="VY73" s="67"/>
      <c r="VZ73" s="67"/>
      <c r="WA73" s="67"/>
      <c r="WB73" s="67"/>
      <c r="WC73" s="67"/>
      <c r="WD73" s="67"/>
      <c r="WE73" s="67"/>
      <c r="WF73" s="67"/>
      <c r="WG73" s="67"/>
      <c r="WH73" s="67"/>
      <c r="WI73" s="67"/>
      <c r="WJ73" s="67"/>
      <c r="WK73" s="67"/>
      <c r="WL73" s="67"/>
      <c r="WM73" s="67"/>
      <c r="WN73" s="67"/>
      <c r="WO73" s="67"/>
      <c r="WP73" s="67"/>
      <c r="WQ73" s="67"/>
      <c r="WR73" s="67"/>
      <c r="WS73" s="67"/>
      <c r="WT73" s="67"/>
      <c r="WU73" s="67"/>
      <c r="WV73" s="67"/>
      <c r="WW73" s="67"/>
      <c r="WX73" s="67"/>
      <c r="WY73" s="67"/>
      <c r="WZ73" s="67"/>
      <c r="XA73" s="67"/>
      <c r="XB73" s="67"/>
      <c r="XC73" s="67"/>
      <c r="XD73" s="67"/>
      <c r="XE73" s="67"/>
      <c r="XF73" s="67"/>
      <c r="XG73" s="67"/>
      <c r="XH73" s="67"/>
      <c r="XI73" s="67"/>
      <c r="XJ73" s="67"/>
      <c r="XK73" s="67"/>
      <c r="XL73" s="67"/>
      <c r="XM73" s="67"/>
      <c r="XN73" s="67"/>
      <c r="XO73" s="67"/>
      <c r="XP73" s="67"/>
      <c r="XQ73" s="67"/>
      <c r="XR73" s="67"/>
      <c r="XS73" s="67"/>
      <c r="XT73" s="67"/>
      <c r="XU73" s="67"/>
      <c r="XV73" s="67"/>
      <c r="XW73" s="67"/>
      <c r="XX73" s="67"/>
      <c r="XY73" s="67"/>
      <c r="XZ73" s="67"/>
      <c r="YA73" s="67"/>
      <c r="YB73" s="67"/>
      <c r="YC73" s="67"/>
      <c r="YD73" s="67"/>
      <c r="YE73" s="67"/>
      <c r="YF73" s="67"/>
      <c r="YG73" s="67"/>
      <c r="YH73" s="67"/>
      <c r="YI73" s="67"/>
      <c r="YJ73" s="67"/>
      <c r="YK73" s="67"/>
      <c r="YL73" s="67"/>
      <c r="YM73" s="67"/>
      <c r="YN73" s="67"/>
      <c r="YO73" s="67"/>
      <c r="YP73" s="67"/>
      <c r="YQ73" s="67"/>
      <c r="YR73" s="67"/>
      <c r="YS73" s="67"/>
      <c r="YT73" s="67"/>
      <c r="YU73" s="67"/>
      <c r="YV73" s="67"/>
      <c r="YW73" s="67"/>
      <c r="YX73" s="67"/>
      <c r="YY73" s="67"/>
      <c r="YZ73" s="67"/>
      <c r="ZA73" s="67"/>
      <c r="ZB73" s="67"/>
      <c r="ZC73" s="67"/>
      <c r="ZD73" s="67"/>
      <c r="ZE73" s="67"/>
      <c r="ZF73" s="67"/>
      <c r="ZG73" s="67"/>
      <c r="ZH73" s="67"/>
      <c r="ZI73" s="67"/>
      <c r="ZJ73" s="67"/>
      <c r="ZK73" s="67"/>
      <c r="ZL73" s="67"/>
      <c r="ZM73" s="67"/>
      <c r="ZN73" s="67"/>
      <c r="ZO73" s="67"/>
      <c r="ZP73" s="67"/>
      <c r="ZQ73" s="67"/>
      <c r="ZR73" s="67"/>
      <c r="ZS73" s="67"/>
      <c r="ZT73" s="67"/>
      <c r="ZU73" s="67"/>
      <c r="ZV73" s="67"/>
      <c r="ZW73" s="67"/>
      <c r="ZX73" s="67"/>
      <c r="ZY73" s="67"/>
      <c r="ZZ73" s="67"/>
      <c r="AAA73" s="67"/>
      <c r="AAB73" s="67"/>
      <c r="AAC73" s="67"/>
      <c r="AAD73" s="67"/>
      <c r="AAE73" s="67"/>
      <c r="AAF73" s="67"/>
      <c r="AAG73" s="67"/>
      <c r="AAH73" s="67"/>
      <c r="AAI73" s="67"/>
      <c r="AAJ73" s="67"/>
      <c r="AAK73" s="67"/>
      <c r="AAL73" s="67"/>
      <c r="AAM73" s="67"/>
      <c r="AAN73" s="67"/>
      <c r="AAO73" s="67"/>
      <c r="AAP73" s="67"/>
      <c r="AAQ73" s="67"/>
      <c r="AAR73" s="67"/>
      <c r="AAS73" s="67"/>
      <c r="AAT73" s="67"/>
      <c r="AAU73" s="67"/>
      <c r="AAV73" s="67"/>
      <c r="AAW73" s="67"/>
      <c r="AAX73" s="67"/>
      <c r="AAY73" s="67"/>
      <c r="AAZ73" s="67"/>
      <c r="ABA73" s="67"/>
      <c r="ABB73" s="67"/>
      <c r="ABC73" s="67"/>
      <c r="ABD73" s="67"/>
      <c r="ABE73" s="67"/>
      <c r="ABF73" s="67"/>
      <c r="ABG73" s="67"/>
      <c r="ABH73" s="67"/>
      <c r="ABI73" s="67"/>
      <c r="ABJ73" s="67"/>
      <c r="ABK73" s="67"/>
      <c r="ABL73" s="67"/>
      <c r="ABM73" s="67"/>
      <c r="ABN73" s="67"/>
      <c r="ABO73" s="67"/>
      <c r="ABP73" s="67"/>
      <c r="ABQ73" s="67"/>
      <c r="ABR73" s="67"/>
      <c r="ABS73" s="67"/>
      <c r="ABT73" s="67"/>
      <c r="ABU73" s="67"/>
      <c r="ABV73" s="67"/>
      <c r="ABW73" s="67"/>
      <c r="ABX73" s="67"/>
      <c r="ABY73" s="67"/>
      <c r="ABZ73" s="67"/>
      <c r="ACA73" s="67"/>
      <c r="ACB73" s="67"/>
      <c r="ACC73" s="67"/>
      <c r="ACD73" s="67"/>
      <c r="ACE73" s="67"/>
      <c r="ACF73" s="67"/>
      <c r="ACG73" s="67"/>
      <c r="ACH73" s="67"/>
      <c r="ACI73" s="67"/>
      <c r="ACJ73" s="67"/>
      <c r="ACK73" s="67"/>
      <c r="ACL73" s="67"/>
      <c r="ACM73" s="67"/>
      <c r="ACN73" s="67"/>
      <c r="ACO73" s="67"/>
      <c r="ACP73" s="67"/>
      <c r="ACQ73" s="67"/>
      <c r="ACR73" s="67"/>
      <c r="ACS73" s="67"/>
      <c r="ACT73" s="67"/>
      <c r="ACU73" s="67"/>
      <c r="ACV73" s="67"/>
      <c r="ACW73" s="67"/>
      <c r="ACX73" s="67"/>
      <c r="ACY73" s="67"/>
      <c r="ACZ73" s="67"/>
      <c r="ADA73" s="67"/>
      <c r="ADB73" s="67"/>
      <c r="ADC73" s="67"/>
      <c r="ADD73" s="67"/>
      <c r="ADE73" s="67"/>
      <c r="ADF73" s="67"/>
      <c r="ADG73" s="67"/>
      <c r="ADH73" s="67"/>
      <c r="ADI73" s="67"/>
      <c r="ADJ73" s="67"/>
      <c r="ADK73" s="67"/>
      <c r="ADL73" s="67"/>
      <c r="ADM73" s="67"/>
      <c r="ADN73" s="67"/>
      <c r="ADO73" s="67"/>
      <c r="ADP73" s="67"/>
      <c r="ADQ73" s="67"/>
      <c r="ADR73" s="67"/>
      <c r="ADS73" s="67"/>
      <c r="ADT73" s="67"/>
      <c r="ADU73" s="67"/>
      <c r="ADV73" s="67"/>
      <c r="ADW73" s="67"/>
      <c r="ADX73" s="67"/>
      <c r="ADY73" s="67"/>
      <c r="ADZ73" s="67"/>
      <c r="AEA73" s="67"/>
      <c r="AEB73" s="67"/>
      <c r="AEC73" s="67"/>
      <c r="AED73" s="67"/>
      <c r="AEE73" s="67"/>
      <c r="AEF73" s="67"/>
      <c r="AEG73" s="67"/>
      <c r="AEH73" s="67"/>
      <c r="AEI73" s="67"/>
      <c r="AEJ73" s="67"/>
      <c r="AEK73" s="67"/>
      <c r="AEL73" s="67"/>
      <c r="AEM73" s="67"/>
      <c r="AEN73" s="67"/>
      <c r="AEO73" s="67"/>
      <c r="AEP73" s="67"/>
      <c r="AEQ73" s="67"/>
      <c r="AER73" s="67"/>
      <c r="AES73" s="67"/>
      <c r="AET73" s="67"/>
      <c r="AEU73" s="67"/>
      <c r="AEV73" s="67"/>
      <c r="AEW73" s="67"/>
      <c r="AEX73" s="67"/>
      <c r="AEY73" s="67"/>
      <c r="AEZ73" s="67"/>
      <c r="AFA73" s="67"/>
      <c r="AFB73" s="67"/>
      <c r="AFC73" s="67"/>
      <c r="AFD73" s="67"/>
      <c r="AFE73" s="67"/>
      <c r="AFF73" s="67"/>
      <c r="AFG73" s="67"/>
      <c r="AFH73" s="67"/>
      <c r="AFI73" s="67"/>
      <c r="AFJ73" s="67"/>
      <c r="AFK73" s="67"/>
      <c r="AFL73" s="67"/>
      <c r="AFM73" s="67"/>
      <c r="AFN73" s="67"/>
      <c r="AFO73" s="67"/>
      <c r="AFP73" s="67"/>
      <c r="AFQ73" s="67"/>
      <c r="AFR73" s="67"/>
      <c r="AFS73" s="67"/>
      <c r="AFT73" s="67"/>
      <c r="AFU73" s="67"/>
      <c r="AFV73" s="67"/>
      <c r="AFW73" s="67"/>
      <c r="AFX73" s="67"/>
      <c r="AFY73" s="67"/>
      <c r="AFZ73" s="67"/>
      <c r="AGA73" s="67"/>
      <c r="AGB73" s="67"/>
      <c r="AGC73" s="67"/>
      <c r="AGD73" s="67"/>
      <c r="AGE73" s="67"/>
      <c r="AGF73" s="67"/>
      <c r="AGG73" s="67"/>
      <c r="AGH73" s="67"/>
      <c r="AGI73" s="67"/>
      <c r="AGJ73" s="67"/>
      <c r="AGK73" s="67"/>
      <c r="AGL73" s="67"/>
      <c r="AGM73" s="67"/>
      <c r="AGN73" s="67"/>
      <c r="AGO73" s="67"/>
      <c r="AGP73" s="67"/>
      <c r="AGQ73" s="67"/>
      <c r="AGR73" s="67"/>
      <c r="AGS73" s="67"/>
      <c r="AGT73" s="67"/>
      <c r="AGU73" s="67"/>
      <c r="AGV73" s="67"/>
      <c r="AGW73" s="67"/>
      <c r="AGX73" s="67"/>
      <c r="AGY73" s="67"/>
      <c r="AGZ73" s="67"/>
      <c r="AHA73" s="67"/>
      <c r="AHB73" s="67"/>
      <c r="AHC73" s="67"/>
      <c r="AHD73" s="67"/>
      <c r="AHE73" s="67"/>
      <c r="AHF73" s="67"/>
      <c r="AHG73" s="67"/>
      <c r="AHH73" s="67"/>
      <c r="AHI73" s="67"/>
      <c r="AHJ73" s="67"/>
      <c r="AHK73" s="67"/>
      <c r="AHL73" s="67"/>
      <c r="AHM73" s="67"/>
      <c r="AHN73" s="67"/>
      <c r="AHO73" s="67"/>
      <c r="AHP73" s="67"/>
      <c r="AHQ73" s="67"/>
      <c r="AHR73" s="67"/>
      <c r="AHS73" s="67"/>
      <c r="AHT73" s="67"/>
      <c r="AHU73" s="67"/>
      <c r="AHV73" s="67"/>
      <c r="AHW73" s="67"/>
      <c r="AHX73" s="67"/>
      <c r="AHY73" s="67"/>
      <c r="AHZ73" s="67"/>
      <c r="AIA73" s="67"/>
      <c r="AIB73" s="67"/>
      <c r="AIC73" s="67"/>
      <c r="AID73" s="67"/>
      <c r="AIE73" s="67"/>
      <c r="AIF73" s="67"/>
      <c r="AIG73" s="67"/>
      <c r="AIH73" s="67"/>
      <c r="AII73" s="67"/>
      <c r="AIJ73" s="67"/>
      <c r="AIK73" s="67"/>
      <c r="AIL73" s="67"/>
      <c r="AIM73" s="67"/>
      <c r="AIN73" s="67"/>
      <c r="AIO73" s="67"/>
      <c r="AIP73" s="67"/>
      <c r="AIQ73" s="67"/>
      <c r="AIR73" s="67"/>
      <c r="AIS73" s="67"/>
      <c r="AIT73" s="67"/>
      <c r="AIU73" s="67"/>
      <c r="AIV73" s="67"/>
      <c r="AIW73" s="67"/>
      <c r="AIX73" s="67"/>
      <c r="AIY73" s="67"/>
      <c r="AIZ73" s="67"/>
      <c r="AJA73" s="67"/>
      <c r="AJB73" s="67"/>
      <c r="AJC73" s="67"/>
      <c r="AJD73" s="67"/>
      <c r="AJE73" s="67"/>
      <c r="AJF73" s="67"/>
      <c r="AJG73" s="67"/>
      <c r="AJH73" s="67"/>
      <c r="AJI73" s="67"/>
      <c r="AJJ73" s="67"/>
      <c r="AJK73" s="67"/>
      <c r="AJL73" s="67"/>
      <c r="AJM73" s="67"/>
      <c r="AJN73" s="67"/>
      <c r="AJO73" s="67"/>
      <c r="AJP73" s="67"/>
      <c r="AJQ73" s="67"/>
      <c r="AJR73" s="67"/>
      <c r="AJS73" s="67"/>
      <c r="AJT73" s="67"/>
      <c r="AJU73" s="67"/>
      <c r="AJV73" s="67"/>
      <c r="AJW73" s="67"/>
      <c r="AJX73" s="67"/>
      <c r="AJY73" s="67"/>
      <c r="AJZ73" s="67"/>
      <c r="AKA73" s="67"/>
      <c r="AKB73" s="67"/>
      <c r="AKC73" s="67"/>
      <c r="AKD73" s="67"/>
      <c r="AKE73" s="67"/>
      <c r="AKF73" s="67"/>
      <c r="AKG73" s="67"/>
      <c r="AKH73" s="67"/>
      <c r="AKI73" s="67"/>
      <c r="AKJ73" s="67"/>
      <c r="AKK73" s="67"/>
      <c r="AKL73" s="67"/>
      <c r="AKM73" s="67"/>
      <c r="AKN73" s="67"/>
      <c r="AKO73" s="67"/>
      <c r="AKP73" s="67"/>
      <c r="AKQ73" s="67"/>
      <c r="AKR73" s="67"/>
      <c r="AKS73" s="67"/>
      <c r="AKT73" s="67"/>
      <c r="AKU73" s="67"/>
      <c r="AKV73" s="67"/>
      <c r="AKW73" s="67"/>
      <c r="AKX73" s="67"/>
      <c r="AKY73" s="67"/>
      <c r="AKZ73" s="67"/>
      <c r="ALA73" s="67"/>
      <c r="ALB73" s="67"/>
      <c r="ALC73" s="67"/>
      <c r="ALD73" s="67"/>
      <c r="ALE73" s="67"/>
      <c r="ALF73" s="67"/>
      <c r="ALG73" s="67"/>
      <c r="ALH73" s="67"/>
      <c r="ALI73" s="67"/>
      <c r="ALJ73" s="67"/>
      <c r="ALK73" s="67"/>
      <c r="ALL73" s="67"/>
      <c r="ALM73" s="67"/>
      <c r="ALN73" s="67"/>
      <c r="ALO73" s="67"/>
      <c r="ALP73" s="67"/>
      <c r="ALQ73" s="67"/>
      <c r="ALR73" s="67"/>
      <c r="ALS73" s="67"/>
      <c r="ALT73" s="67"/>
      <c r="ALU73" s="67"/>
      <c r="ALV73" s="67"/>
      <c r="ALW73" s="67"/>
      <c r="ALX73" s="67"/>
      <c r="ALY73" s="67"/>
      <c r="ALZ73" s="67"/>
      <c r="AMA73" s="67"/>
      <c r="AMB73" s="67"/>
      <c r="AMC73" s="67"/>
      <c r="AMD73" s="67"/>
      <c r="AME73" s="67"/>
      <c r="AMF73" s="67"/>
      <c r="AMG73" s="67"/>
      <c r="AMH73" s="67"/>
      <c r="AMI73" s="67"/>
      <c r="AMJ73" s="67"/>
      <c r="AMK73" s="67"/>
    </row>
    <row r="74" spans="1:1025" x14ac:dyDescent="0.3">
      <c r="A74" s="251" t="s">
        <v>493</v>
      </c>
      <c r="B74" s="251"/>
      <c r="C74" s="251"/>
      <c r="D74" s="77">
        <f t="shared" si="2"/>
        <v>8.8324999999999996</v>
      </c>
      <c r="E74" s="95">
        <v>40.159999999999997</v>
      </c>
      <c r="F74" s="95">
        <v>29.47</v>
      </c>
      <c r="G74" s="95">
        <v>105.99</v>
      </c>
      <c r="H74" s="95">
        <v>855.55</v>
      </c>
      <c r="I74" s="96"/>
      <c r="J74" s="138">
        <v>0.33</v>
      </c>
      <c r="K74" s="138">
        <v>0.37</v>
      </c>
      <c r="L74" s="138">
        <v>0.35</v>
      </c>
      <c r="M74" s="138">
        <v>0.36</v>
      </c>
      <c r="N74" s="86"/>
      <c r="O74" s="89">
        <v>0.19</v>
      </c>
      <c r="P74" s="89">
        <v>0.31</v>
      </c>
      <c r="Q74" s="89">
        <v>0.5</v>
      </c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  <c r="IV74" s="67"/>
      <c r="IW74" s="67"/>
      <c r="IX74" s="67"/>
      <c r="IY74" s="67"/>
      <c r="IZ74" s="67"/>
      <c r="JA74" s="67"/>
      <c r="JB74" s="67"/>
      <c r="JC74" s="67"/>
      <c r="JD74" s="67"/>
      <c r="JE74" s="67"/>
      <c r="JF74" s="67"/>
      <c r="JG74" s="67"/>
      <c r="JH74" s="67"/>
      <c r="JI74" s="67"/>
      <c r="JJ74" s="67"/>
      <c r="JK74" s="67"/>
      <c r="JL74" s="67"/>
      <c r="JM74" s="67"/>
      <c r="JN74" s="67"/>
      <c r="JO74" s="67"/>
      <c r="JP74" s="67"/>
      <c r="JQ74" s="67"/>
      <c r="JR74" s="67"/>
      <c r="JS74" s="67"/>
      <c r="JT74" s="67"/>
      <c r="JU74" s="67"/>
      <c r="JV74" s="67"/>
      <c r="JW74" s="67"/>
      <c r="JX74" s="67"/>
      <c r="JY74" s="67"/>
      <c r="JZ74" s="67"/>
      <c r="KA74" s="67"/>
      <c r="KB74" s="67"/>
      <c r="KC74" s="67"/>
      <c r="KD74" s="67"/>
      <c r="KE74" s="67"/>
      <c r="KF74" s="67"/>
      <c r="KG74" s="67"/>
      <c r="KH74" s="67"/>
      <c r="KI74" s="67"/>
      <c r="KJ74" s="67"/>
      <c r="KK74" s="67"/>
      <c r="KL74" s="67"/>
      <c r="KM74" s="67"/>
      <c r="KN74" s="67"/>
      <c r="KO74" s="67"/>
      <c r="KP74" s="67"/>
      <c r="KQ74" s="67"/>
      <c r="KR74" s="67"/>
      <c r="KS74" s="67"/>
      <c r="KT74" s="67"/>
      <c r="KU74" s="67"/>
      <c r="KV74" s="67"/>
      <c r="KW74" s="67"/>
      <c r="KX74" s="67"/>
      <c r="KY74" s="67"/>
      <c r="KZ74" s="67"/>
      <c r="LA74" s="67"/>
      <c r="LB74" s="67"/>
      <c r="LC74" s="67"/>
      <c r="LD74" s="67"/>
      <c r="LE74" s="67"/>
      <c r="LF74" s="67"/>
      <c r="LG74" s="67"/>
      <c r="LH74" s="67"/>
      <c r="LI74" s="67"/>
      <c r="LJ74" s="67"/>
      <c r="LK74" s="67"/>
      <c r="LL74" s="67"/>
      <c r="LM74" s="67"/>
      <c r="LN74" s="67"/>
      <c r="LO74" s="67"/>
      <c r="LP74" s="67"/>
      <c r="LQ74" s="67"/>
      <c r="LR74" s="67"/>
      <c r="LS74" s="67"/>
      <c r="LT74" s="67"/>
      <c r="LU74" s="67"/>
      <c r="LV74" s="67"/>
      <c r="LW74" s="67"/>
      <c r="LX74" s="67"/>
      <c r="LY74" s="67"/>
      <c r="LZ74" s="67"/>
      <c r="MA74" s="67"/>
      <c r="MB74" s="67"/>
      <c r="MC74" s="67"/>
      <c r="MD74" s="67"/>
      <c r="ME74" s="67"/>
      <c r="MF74" s="67"/>
      <c r="MG74" s="67"/>
      <c r="MH74" s="67"/>
      <c r="MI74" s="67"/>
      <c r="MJ74" s="67"/>
      <c r="MK74" s="67"/>
      <c r="ML74" s="67"/>
      <c r="MM74" s="67"/>
      <c r="MN74" s="67"/>
      <c r="MO74" s="67"/>
      <c r="MP74" s="67"/>
      <c r="MQ74" s="67"/>
      <c r="MR74" s="67"/>
      <c r="MS74" s="67"/>
      <c r="MT74" s="67"/>
      <c r="MU74" s="67"/>
      <c r="MV74" s="67"/>
      <c r="MW74" s="67"/>
      <c r="MX74" s="67"/>
      <c r="MY74" s="67"/>
      <c r="MZ74" s="67"/>
      <c r="NA74" s="67"/>
      <c r="NB74" s="67"/>
      <c r="NC74" s="67"/>
      <c r="ND74" s="67"/>
      <c r="NE74" s="67"/>
      <c r="NF74" s="67"/>
      <c r="NG74" s="67"/>
      <c r="NH74" s="67"/>
      <c r="NI74" s="67"/>
      <c r="NJ74" s="67"/>
      <c r="NK74" s="67"/>
      <c r="NL74" s="67"/>
      <c r="NM74" s="67"/>
      <c r="NN74" s="67"/>
      <c r="NO74" s="67"/>
      <c r="NP74" s="67"/>
      <c r="NQ74" s="67"/>
      <c r="NR74" s="67"/>
      <c r="NS74" s="67"/>
      <c r="NT74" s="67"/>
      <c r="NU74" s="67"/>
      <c r="NV74" s="67"/>
      <c r="NW74" s="67"/>
      <c r="NX74" s="67"/>
      <c r="NY74" s="67"/>
      <c r="NZ74" s="67"/>
      <c r="OA74" s="67"/>
      <c r="OB74" s="67"/>
      <c r="OC74" s="67"/>
      <c r="OD74" s="67"/>
      <c r="OE74" s="67"/>
      <c r="OF74" s="67"/>
      <c r="OG74" s="67"/>
      <c r="OH74" s="67"/>
      <c r="OI74" s="67"/>
      <c r="OJ74" s="67"/>
      <c r="OK74" s="67"/>
      <c r="OL74" s="67"/>
      <c r="OM74" s="67"/>
      <c r="ON74" s="67"/>
      <c r="OO74" s="67"/>
      <c r="OP74" s="67"/>
      <c r="OQ74" s="67"/>
      <c r="OR74" s="67"/>
      <c r="OS74" s="67"/>
      <c r="OT74" s="67"/>
      <c r="OU74" s="67"/>
      <c r="OV74" s="67"/>
      <c r="OW74" s="67"/>
      <c r="OX74" s="67"/>
      <c r="OY74" s="67"/>
      <c r="OZ74" s="67"/>
      <c r="PA74" s="67"/>
      <c r="PB74" s="67"/>
      <c r="PC74" s="67"/>
      <c r="PD74" s="67"/>
      <c r="PE74" s="67"/>
      <c r="PF74" s="67"/>
      <c r="PG74" s="67"/>
      <c r="PH74" s="67"/>
      <c r="PI74" s="67"/>
      <c r="PJ74" s="67"/>
      <c r="PK74" s="67"/>
      <c r="PL74" s="67"/>
      <c r="PM74" s="67"/>
      <c r="PN74" s="67"/>
      <c r="PO74" s="67"/>
      <c r="PP74" s="67"/>
      <c r="PQ74" s="67"/>
      <c r="PR74" s="67"/>
      <c r="PS74" s="67"/>
      <c r="PT74" s="67"/>
      <c r="PU74" s="67"/>
      <c r="PV74" s="67"/>
      <c r="PW74" s="67"/>
      <c r="PX74" s="67"/>
      <c r="PY74" s="67"/>
      <c r="PZ74" s="67"/>
      <c r="QA74" s="67"/>
      <c r="QB74" s="67"/>
      <c r="QC74" s="67"/>
      <c r="QD74" s="67"/>
      <c r="QE74" s="67"/>
      <c r="QF74" s="67"/>
      <c r="QG74" s="67"/>
      <c r="QH74" s="67"/>
      <c r="QI74" s="67"/>
      <c r="QJ74" s="67"/>
      <c r="QK74" s="67"/>
      <c r="QL74" s="67"/>
      <c r="QM74" s="67"/>
      <c r="QN74" s="67"/>
      <c r="QO74" s="67"/>
      <c r="QP74" s="67"/>
      <c r="QQ74" s="67"/>
      <c r="QR74" s="67"/>
      <c r="QS74" s="67"/>
      <c r="QT74" s="67"/>
      <c r="QU74" s="67"/>
      <c r="QV74" s="67"/>
      <c r="QW74" s="67"/>
      <c r="QX74" s="67"/>
      <c r="QY74" s="67"/>
      <c r="QZ74" s="67"/>
      <c r="RA74" s="67"/>
      <c r="RB74" s="67"/>
      <c r="RC74" s="67"/>
      <c r="RD74" s="67"/>
      <c r="RE74" s="67"/>
      <c r="RF74" s="67"/>
      <c r="RG74" s="67"/>
      <c r="RH74" s="67"/>
      <c r="RI74" s="67"/>
      <c r="RJ74" s="67"/>
      <c r="RK74" s="67"/>
      <c r="RL74" s="67"/>
      <c r="RM74" s="67"/>
      <c r="RN74" s="67"/>
      <c r="RO74" s="67"/>
      <c r="RP74" s="67"/>
      <c r="RQ74" s="67"/>
      <c r="RR74" s="67"/>
      <c r="RS74" s="67"/>
      <c r="RT74" s="67"/>
      <c r="RU74" s="67"/>
      <c r="RV74" s="67"/>
      <c r="RW74" s="67"/>
      <c r="RX74" s="67"/>
      <c r="RY74" s="67"/>
      <c r="RZ74" s="67"/>
      <c r="SA74" s="67"/>
      <c r="SB74" s="67"/>
      <c r="SC74" s="67"/>
      <c r="SD74" s="67"/>
      <c r="SE74" s="67"/>
      <c r="SF74" s="67"/>
      <c r="SG74" s="67"/>
      <c r="SH74" s="67"/>
      <c r="SI74" s="67"/>
      <c r="SJ74" s="67"/>
      <c r="SK74" s="67"/>
      <c r="SL74" s="67"/>
      <c r="SM74" s="67"/>
      <c r="SN74" s="67"/>
      <c r="SO74" s="67"/>
      <c r="SP74" s="67"/>
      <c r="SQ74" s="67"/>
      <c r="SR74" s="67"/>
      <c r="SS74" s="67"/>
      <c r="ST74" s="67"/>
      <c r="SU74" s="67"/>
      <c r="SV74" s="67"/>
      <c r="SW74" s="67"/>
      <c r="SX74" s="67"/>
      <c r="SY74" s="67"/>
      <c r="SZ74" s="67"/>
      <c r="TA74" s="67"/>
      <c r="TB74" s="67"/>
      <c r="TC74" s="67"/>
      <c r="TD74" s="67"/>
      <c r="TE74" s="67"/>
      <c r="TF74" s="67"/>
      <c r="TG74" s="67"/>
      <c r="TH74" s="67"/>
      <c r="TI74" s="67"/>
      <c r="TJ74" s="67"/>
      <c r="TK74" s="67"/>
      <c r="TL74" s="67"/>
      <c r="TM74" s="67"/>
      <c r="TN74" s="67"/>
      <c r="TO74" s="67"/>
      <c r="TP74" s="67"/>
      <c r="TQ74" s="67"/>
      <c r="TR74" s="67"/>
      <c r="TS74" s="67"/>
      <c r="TT74" s="67"/>
      <c r="TU74" s="67"/>
      <c r="TV74" s="67"/>
      <c r="TW74" s="67"/>
      <c r="TX74" s="67"/>
      <c r="TY74" s="67"/>
      <c r="TZ74" s="67"/>
      <c r="UA74" s="67"/>
      <c r="UB74" s="67"/>
      <c r="UC74" s="67"/>
      <c r="UD74" s="67"/>
      <c r="UE74" s="67"/>
      <c r="UF74" s="67"/>
      <c r="UG74" s="67"/>
      <c r="UH74" s="67"/>
      <c r="UI74" s="67"/>
      <c r="UJ74" s="67"/>
      <c r="UK74" s="67"/>
      <c r="UL74" s="67"/>
      <c r="UM74" s="67"/>
      <c r="UN74" s="67"/>
      <c r="UO74" s="67"/>
      <c r="UP74" s="67"/>
      <c r="UQ74" s="67"/>
      <c r="UR74" s="67"/>
      <c r="US74" s="67"/>
      <c r="UT74" s="67"/>
      <c r="UU74" s="67"/>
      <c r="UV74" s="67"/>
      <c r="UW74" s="67"/>
      <c r="UX74" s="67"/>
      <c r="UY74" s="67"/>
      <c r="UZ74" s="67"/>
      <c r="VA74" s="67"/>
      <c r="VB74" s="67"/>
      <c r="VC74" s="67"/>
      <c r="VD74" s="67"/>
      <c r="VE74" s="67"/>
      <c r="VF74" s="67"/>
      <c r="VG74" s="67"/>
      <c r="VH74" s="67"/>
      <c r="VI74" s="67"/>
      <c r="VJ74" s="67"/>
      <c r="VK74" s="67"/>
      <c r="VL74" s="67"/>
      <c r="VM74" s="67"/>
      <c r="VN74" s="67"/>
      <c r="VO74" s="67"/>
      <c r="VP74" s="67"/>
      <c r="VQ74" s="67"/>
      <c r="VR74" s="67"/>
      <c r="VS74" s="67"/>
      <c r="VT74" s="67"/>
      <c r="VU74" s="67"/>
      <c r="VV74" s="67"/>
      <c r="VW74" s="67"/>
      <c r="VX74" s="67"/>
      <c r="VY74" s="67"/>
      <c r="VZ74" s="67"/>
      <c r="WA74" s="67"/>
      <c r="WB74" s="67"/>
      <c r="WC74" s="67"/>
      <c r="WD74" s="67"/>
      <c r="WE74" s="67"/>
      <c r="WF74" s="67"/>
      <c r="WG74" s="67"/>
      <c r="WH74" s="67"/>
      <c r="WI74" s="67"/>
      <c r="WJ74" s="67"/>
      <c r="WK74" s="67"/>
      <c r="WL74" s="67"/>
      <c r="WM74" s="67"/>
      <c r="WN74" s="67"/>
      <c r="WO74" s="67"/>
      <c r="WP74" s="67"/>
      <c r="WQ74" s="67"/>
      <c r="WR74" s="67"/>
      <c r="WS74" s="67"/>
      <c r="WT74" s="67"/>
      <c r="WU74" s="67"/>
      <c r="WV74" s="67"/>
      <c r="WW74" s="67"/>
      <c r="WX74" s="67"/>
      <c r="WY74" s="67"/>
      <c r="WZ74" s="67"/>
      <c r="XA74" s="67"/>
      <c r="XB74" s="67"/>
      <c r="XC74" s="67"/>
      <c r="XD74" s="67"/>
      <c r="XE74" s="67"/>
      <c r="XF74" s="67"/>
      <c r="XG74" s="67"/>
      <c r="XH74" s="67"/>
      <c r="XI74" s="67"/>
      <c r="XJ74" s="67"/>
      <c r="XK74" s="67"/>
      <c r="XL74" s="67"/>
      <c r="XM74" s="67"/>
      <c r="XN74" s="67"/>
      <c r="XO74" s="67"/>
      <c r="XP74" s="67"/>
      <c r="XQ74" s="67"/>
      <c r="XR74" s="67"/>
      <c r="XS74" s="67"/>
      <c r="XT74" s="67"/>
      <c r="XU74" s="67"/>
      <c r="XV74" s="67"/>
      <c r="XW74" s="67"/>
      <c r="XX74" s="67"/>
      <c r="XY74" s="67"/>
      <c r="XZ74" s="67"/>
      <c r="YA74" s="67"/>
      <c r="YB74" s="67"/>
      <c r="YC74" s="67"/>
      <c r="YD74" s="67"/>
      <c r="YE74" s="67"/>
      <c r="YF74" s="67"/>
      <c r="YG74" s="67"/>
      <c r="YH74" s="67"/>
      <c r="YI74" s="67"/>
      <c r="YJ74" s="67"/>
      <c r="YK74" s="67"/>
      <c r="YL74" s="67"/>
      <c r="YM74" s="67"/>
      <c r="YN74" s="67"/>
      <c r="YO74" s="67"/>
      <c r="YP74" s="67"/>
      <c r="YQ74" s="67"/>
      <c r="YR74" s="67"/>
      <c r="YS74" s="67"/>
      <c r="YT74" s="67"/>
      <c r="YU74" s="67"/>
      <c r="YV74" s="67"/>
      <c r="YW74" s="67"/>
      <c r="YX74" s="67"/>
      <c r="YY74" s="67"/>
      <c r="YZ74" s="67"/>
      <c r="ZA74" s="67"/>
      <c r="ZB74" s="67"/>
      <c r="ZC74" s="67"/>
      <c r="ZD74" s="67"/>
      <c r="ZE74" s="67"/>
      <c r="ZF74" s="67"/>
      <c r="ZG74" s="67"/>
      <c r="ZH74" s="67"/>
      <c r="ZI74" s="67"/>
      <c r="ZJ74" s="67"/>
      <c r="ZK74" s="67"/>
      <c r="ZL74" s="67"/>
      <c r="ZM74" s="67"/>
      <c r="ZN74" s="67"/>
      <c r="ZO74" s="67"/>
      <c r="ZP74" s="67"/>
      <c r="ZQ74" s="67"/>
      <c r="ZR74" s="67"/>
      <c r="ZS74" s="67"/>
      <c r="ZT74" s="67"/>
      <c r="ZU74" s="67"/>
      <c r="ZV74" s="67"/>
      <c r="ZW74" s="67"/>
      <c r="ZX74" s="67"/>
      <c r="ZY74" s="67"/>
      <c r="ZZ74" s="67"/>
      <c r="AAA74" s="67"/>
      <c r="AAB74" s="67"/>
      <c r="AAC74" s="67"/>
      <c r="AAD74" s="67"/>
      <c r="AAE74" s="67"/>
      <c r="AAF74" s="67"/>
      <c r="AAG74" s="67"/>
      <c r="AAH74" s="67"/>
      <c r="AAI74" s="67"/>
      <c r="AAJ74" s="67"/>
      <c r="AAK74" s="67"/>
      <c r="AAL74" s="67"/>
      <c r="AAM74" s="67"/>
      <c r="AAN74" s="67"/>
      <c r="AAO74" s="67"/>
      <c r="AAP74" s="67"/>
      <c r="AAQ74" s="67"/>
      <c r="AAR74" s="67"/>
      <c r="AAS74" s="67"/>
      <c r="AAT74" s="67"/>
      <c r="AAU74" s="67"/>
      <c r="AAV74" s="67"/>
      <c r="AAW74" s="67"/>
      <c r="AAX74" s="67"/>
      <c r="AAY74" s="67"/>
      <c r="AAZ74" s="67"/>
      <c r="ABA74" s="67"/>
      <c r="ABB74" s="67"/>
      <c r="ABC74" s="67"/>
      <c r="ABD74" s="67"/>
      <c r="ABE74" s="67"/>
      <c r="ABF74" s="67"/>
      <c r="ABG74" s="67"/>
      <c r="ABH74" s="67"/>
      <c r="ABI74" s="67"/>
      <c r="ABJ74" s="67"/>
      <c r="ABK74" s="67"/>
      <c r="ABL74" s="67"/>
      <c r="ABM74" s="67"/>
      <c r="ABN74" s="67"/>
      <c r="ABO74" s="67"/>
      <c r="ABP74" s="67"/>
      <c r="ABQ74" s="67"/>
      <c r="ABR74" s="67"/>
      <c r="ABS74" s="67"/>
      <c r="ABT74" s="67"/>
      <c r="ABU74" s="67"/>
      <c r="ABV74" s="67"/>
      <c r="ABW74" s="67"/>
      <c r="ABX74" s="67"/>
      <c r="ABY74" s="67"/>
      <c r="ABZ74" s="67"/>
      <c r="ACA74" s="67"/>
      <c r="ACB74" s="67"/>
      <c r="ACC74" s="67"/>
      <c r="ACD74" s="67"/>
      <c r="ACE74" s="67"/>
      <c r="ACF74" s="67"/>
      <c r="ACG74" s="67"/>
      <c r="ACH74" s="67"/>
      <c r="ACI74" s="67"/>
      <c r="ACJ74" s="67"/>
      <c r="ACK74" s="67"/>
      <c r="ACL74" s="67"/>
      <c r="ACM74" s="67"/>
      <c r="ACN74" s="67"/>
      <c r="ACO74" s="67"/>
      <c r="ACP74" s="67"/>
      <c r="ACQ74" s="67"/>
      <c r="ACR74" s="67"/>
      <c r="ACS74" s="67"/>
      <c r="ACT74" s="67"/>
      <c r="ACU74" s="67"/>
      <c r="ACV74" s="67"/>
      <c r="ACW74" s="67"/>
      <c r="ACX74" s="67"/>
      <c r="ACY74" s="67"/>
      <c r="ACZ74" s="67"/>
      <c r="ADA74" s="67"/>
      <c r="ADB74" s="67"/>
      <c r="ADC74" s="67"/>
      <c r="ADD74" s="67"/>
      <c r="ADE74" s="67"/>
      <c r="ADF74" s="67"/>
      <c r="ADG74" s="67"/>
      <c r="ADH74" s="67"/>
      <c r="ADI74" s="67"/>
      <c r="ADJ74" s="67"/>
      <c r="ADK74" s="67"/>
      <c r="ADL74" s="67"/>
      <c r="ADM74" s="67"/>
      <c r="ADN74" s="67"/>
      <c r="ADO74" s="67"/>
      <c r="ADP74" s="67"/>
      <c r="ADQ74" s="67"/>
      <c r="ADR74" s="67"/>
      <c r="ADS74" s="67"/>
      <c r="ADT74" s="67"/>
      <c r="ADU74" s="67"/>
      <c r="ADV74" s="67"/>
      <c r="ADW74" s="67"/>
      <c r="ADX74" s="67"/>
      <c r="ADY74" s="67"/>
      <c r="ADZ74" s="67"/>
      <c r="AEA74" s="67"/>
      <c r="AEB74" s="67"/>
      <c r="AEC74" s="67"/>
      <c r="AED74" s="67"/>
      <c r="AEE74" s="67"/>
      <c r="AEF74" s="67"/>
      <c r="AEG74" s="67"/>
      <c r="AEH74" s="67"/>
      <c r="AEI74" s="67"/>
      <c r="AEJ74" s="67"/>
      <c r="AEK74" s="67"/>
      <c r="AEL74" s="67"/>
      <c r="AEM74" s="67"/>
      <c r="AEN74" s="67"/>
      <c r="AEO74" s="67"/>
      <c r="AEP74" s="67"/>
      <c r="AEQ74" s="67"/>
      <c r="AER74" s="67"/>
      <c r="AES74" s="67"/>
      <c r="AET74" s="67"/>
      <c r="AEU74" s="67"/>
      <c r="AEV74" s="67"/>
      <c r="AEW74" s="67"/>
      <c r="AEX74" s="67"/>
      <c r="AEY74" s="67"/>
      <c r="AEZ74" s="67"/>
      <c r="AFA74" s="67"/>
      <c r="AFB74" s="67"/>
      <c r="AFC74" s="67"/>
      <c r="AFD74" s="67"/>
      <c r="AFE74" s="67"/>
      <c r="AFF74" s="67"/>
      <c r="AFG74" s="67"/>
      <c r="AFH74" s="67"/>
      <c r="AFI74" s="67"/>
      <c r="AFJ74" s="67"/>
      <c r="AFK74" s="67"/>
      <c r="AFL74" s="67"/>
      <c r="AFM74" s="67"/>
      <c r="AFN74" s="67"/>
      <c r="AFO74" s="67"/>
      <c r="AFP74" s="67"/>
      <c r="AFQ74" s="67"/>
      <c r="AFR74" s="67"/>
      <c r="AFS74" s="67"/>
      <c r="AFT74" s="67"/>
      <c r="AFU74" s="67"/>
      <c r="AFV74" s="67"/>
      <c r="AFW74" s="67"/>
      <c r="AFX74" s="67"/>
      <c r="AFY74" s="67"/>
      <c r="AFZ74" s="67"/>
      <c r="AGA74" s="67"/>
      <c r="AGB74" s="67"/>
      <c r="AGC74" s="67"/>
      <c r="AGD74" s="67"/>
      <c r="AGE74" s="67"/>
      <c r="AGF74" s="67"/>
      <c r="AGG74" s="67"/>
      <c r="AGH74" s="67"/>
      <c r="AGI74" s="67"/>
      <c r="AGJ74" s="67"/>
      <c r="AGK74" s="67"/>
      <c r="AGL74" s="67"/>
      <c r="AGM74" s="67"/>
      <c r="AGN74" s="67"/>
      <c r="AGO74" s="67"/>
      <c r="AGP74" s="67"/>
      <c r="AGQ74" s="67"/>
      <c r="AGR74" s="67"/>
      <c r="AGS74" s="67"/>
      <c r="AGT74" s="67"/>
      <c r="AGU74" s="67"/>
      <c r="AGV74" s="67"/>
      <c r="AGW74" s="67"/>
      <c r="AGX74" s="67"/>
      <c r="AGY74" s="67"/>
      <c r="AGZ74" s="67"/>
      <c r="AHA74" s="67"/>
      <c r="AHB74" s="67"/>
      <c r="AHC74" s="67"/>
      <c r="AHD74" s="67"/>
      <c r="AHE74" s="67"/>
      <c r="AHF74" s="67"/>
      <c r="AHG74" s="67"/>
      <c r="AHH74" s="67"/>
      <c r="AHI74" s="67"/>
      <c r="AHJ74" s="67"/>
      <c r="AHK74" s="67"/>
      <c r="AHL74" s="67"/>
      <c r="AHM74" s="67"/>
      <c r="AHN74" s="67"/>
      <c r="AHO74" s="67"/>
      <c r="AHP74" s="67"/>
      <c r="AHQ74" s="67"/>
      <c r="AHR74" s="67"/>
      <c r="AHS74" s="67"/>
      <c r="AHT74" s="67"/>
      <c r="AHU74" s="67"/>
      <c r="AHV74" s="67"/>
      <c r="AHW74" s="67"/>
      <c r="AHX74" s="67"/>
      <c r="AHY74" s="67"/>
      <c r="AHZ74" s="67"/>
      <c r="AIA74" s="67"/>
      <c r="AIB74" s="67"/>
      <c r="AIC74" s="67"/>
      <c r="AID74" s="67"/>
      <c r="AIE74" s="67"/>
      <c r="AIF74" s="67"/>
      <c r="AIG74" s="67"/>
      <c r="AIH74" s="67"/>
      <c r="AII74" s="67"/>
      <c r="AIJ74" s="67"/>
      <c r="AIK74" s="67"/>
      <c r="AIL74" s="67"/>
      <c r="AIM74" s="67"/>
      <c r="AIN74" s="67"/>
      <c r="AIO74" s="67"/>
      <c r="AIP74" s="67"/>
      <c r="AIQ74" s="67"/>
      <c r="AIR74" s="67"/>
      <c r="AIS74" s="67"/>
      <c r="AIT74" s="67"/>
      <c r="AIU74" s="67"/>
      <c r="AIV74" s="67"/>
      <c r="AIW74" s="67"/>
      <c r="AIX74" s="67"/>
      <c r="AIY74" s="67"/>
      <c r="AIZ74" s="67"/>
      <c r="AJA74" s="67"/>
      <c r="AJB74" s="67"/>
      <c r="AJC74" s="67"/>
      <c r="AJD74" s="67"/>
      <c r="AJE74" s="67"/>
      <c r="AJF74" s="67"/>
      <c r="AJG74" s="67"/>
      <c r="AJH74" s="67"/>
      <c r="AJI74" s="67"/>
      <c r="AJJ74" s="67"/>
      <c r="AJK74" s="67"/>
      <c r="AJL74" s="67"/>
      <c r="AJM74" s="67"/>
      <c r="AJN74" s="67"/>
      <c r="AJO74" s="67"/>
      <c r="AJP74" s="67"/>
      <c r="AJQ74" s="67"/>
      <c r="AJR74" s="67"/>
      <c r="AJS74" s="67"/>
      <c r="AJT74" s="67"/>
      <c r="AJU74" s="67"/>
      <c r="AJV74" s="67"/>
      <c r="AJW74" s="67"/>
      <c r="AJX74" s="67"/>
      <c r="AJY74" s="67"/>
      <c r="AJZ74" s="67"/>
      <c r="AKA74" s="67"/>
      <c r="AKB74" s="67"/>
      <c r="AKC74" s="67"/>
      <c r="AKD74" s="67"/>
      <c r="AKE74" s="67"/>
      <c r="AKF74" s="67"/>
      <c r="AKG74" s="67"/>
      <c r="AKH74" s="67"/>
      <c r="AKI74" s="67"/>
      <c r="AKJ74" s="67"/>
      <c r="AKK74" s="67"/>
      <c r="AKL74" s="67"/>
      <c r="AKM74" s="67"/>
      <c r="AKN74" s="67"/>
      <c r="AKO74" s="67"/>
      <c r="AKP74" s="67"/>
      <c r="AKQ74" s="67"/>
      <c r="AKR74" s="67"/>
      <c r="AKS74" s="67"/>
      <c r="AKT74" s="67"/>
      <c r="AKU74" s="67"/>
      <c r="AKV74" s="67"/>
      <c r="AKW74" s="67"/>
      <c r="AKX74" s="67"/>
      <c r="AKY74" s="67"/>
      <c r="AKZ74" s="67"/>
      <c r="ALA74" s="67"/>
      <c r="ALB74" s="67"/>
      <c r="ALC74" s="67"/>
      <c r="ALD74" s="67"/>
      <c r="ALE74" s="67"/>
      <c r="ALF74" s="67"/>
      <c r="ALG74" s="67"/>
      <c r="ALH74" s="67"/>
      <c r="ALI74" s="67"/>
      <c r="ALJ74" s="67"/>
      <c r="ALK74" s="67"/>
      <c r="ALL74" s="67"/>
      <c r="ALM74" s="67"/>
      <c r="ALN74" s="67"/>
      <c r="ALO74" s="67"/>
      <c r="ALP74" s="67"/>
      <c r="ALQ74" s="67"/>
      <c r="ALR74" s="67"/>
      <c r="ALS74" s="67"/>
      <c r="ALT74" s="67"/>
      <c r="ALU74" s="67"/>
      <c r="ALV74" s="67"/>
      <c r="ALW74" s="67"/>
      <c r="ALX74" s="67"/>
      <c r="ALY74" s="67"/>
      <c r="ALZ74" s="67"/>
      <c r="AMA74" s="67"/>
      <c r="AMB74" s="67"/>
      <c r="AMC74" s="67"/>
      <c r="AMD74" s="67"/>
      <c r="AME74" s="67"/>
      <c r="AMF74" s="67"/>
      <c r="AMG74" s="67"/>
      <c r="AMH74" s="67"/>
      <c r="AMI74" s="67"/>
      <c r="AMJ74" s="67"/>
      <c r="AMK74" s="67"/>
    </row>
    <row r="75" spans="1:1025" x14ac:dyDescent="0.3">
      <c r="A75" s="251" t="s">
        <v>494</v>
      </c>
      <c r="B75" s="251"/>
      <c r="C75" s="251"/>
      <c r="D75" s="77">
        <f t="shared" si="2"/>
        <v>7.2991666666666672</v>
      </c>
      <c r="E75" s="95">
        <v>43.63</v>
      </c>
      <c r="F75" s="95">
        <v>27.02</v>
      </c>
      <c r="G75" s="97">
        <v>87.59</v>
      </c>
      <c r="H75" s="95">
        <v>771.75</v>
      </c>
      <c r="I75" s="96"/>
      <c r="J75" s="138">
        <v>0.36</v>
      </c>
      <c r="K75" s="138">
        <v>0.34</v>
      </c>
      <c r="L75" s="138">
        <v>0.28999999999999998</v>
      </c>
      <c r="M75" s="138">
        <v>0.32</v>
      </c>
      <c r="N75" s="86"/>
      <c r="O75" s="89">
        <v>0.23</v>
      </c>
      <c r="P75" s="89">
        <v>0.32</v>
      </c>
      <c r="Q75" s="89">
        <v>0.45</v>
      </c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67"/>
      <c r="JA75" s="67"/>
      <c r="JB75" s="67"/>
      <c r="JC75" s="67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67"/>
      <c r="JO75" s="67"/>
      <c r="JP75" s="67"/>
      <c r="JQ75" s="67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67"/>
      <c r="KC75" s="67"/>
      <c r="KD75" s="67"/>
      <c r="KE75" s="67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67"/>
      <c r="KQ75" s="67"/>
      <c r="KR75" s="67"/>
      <c r="KS75" s="67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67"/>
      <c r="LE75" s="67"/>
      <c r="LF75" s="67"/>
      <c r="LG75" s="67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67"/>
      <c r="LS75" s="67"/>
      <c r="LT75" s="67"/>
      <c r="LU75" s="67"/>
      <c r="LV75" s="67"/>
      <c r="LW75" s="67"/>
      <c r="LX75" s="67"/>
      <c r="LY75" s="67"/>
      <c r="LZ75" s="67"/>
      <c r="MA75" s="67"/>
      <c r="MB75" s="67"/>
      <c r="MC75" s="67"/>
      <c r="MD75" s="67"/>
      <c r="ME75" s="67"/>
      <c r="MF75" s="67"/>
      <c r="MG75" s="67"/>
      <c r="MH75" s="67"/>
      <c r="MI75" s="67"/>
      <c r="MJ75" s="67"/>
      <c r="MK75" s="67"/>
      <c r="ML75" s="67"/>
      <c r="MM75" s="67"/>
      <c r="MN75" s="67"/>
      <c r="MO75" s="67"/>
      <c r="MP75" s="67"/>
      <c r="MQ75" s="67"/>
      <c r="MR75" s="67"/>
      <c r="MS75" s="67"/>
      <c r="MT75" s="67"/>
      <c r="MU75" s="67"/>
      <c r="MV75" s="67"/>
      <c r="MW75" s="67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67"/>
      <c r="NI75" s="67"/>
      <c r="NJ75" s="67"/>
      <c r="NK75" s="67"/>
      <c r="NL75" s="67"/>
      <c r="NM75" s="67"/>
      <c r="NN75" s="67"/>
      <c r="NO75" s="67"/>
      <c r="NP75" s="67"/>
      <c r="NQ75" s="67"/>
      <c r="NR75" s="67"/>
      <c r="NS75" s="67"/>
      <c r="NT75" s="67"/>
      <c r="NU75" s="67"/>
      <c r="NV75" s="67"/>
      <c r="NW75" s="67"/>
      <c r="NX75" s="67"/>
      <c r="NY75" s="67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67"/>
      <c r="OK75" s="67"/>
      <c r="OL75" s="67"/>
      <c r="OM75" s="67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67"/>
      <c r="OY75" s="67"/>
      <c r="OZ75" s="67"/>
      <c r="PA75" s="67"/>
      <c r="PB75" s="67"/>
      <c r="PC75" s="67"/>
      <c r="PD75" s="67"/>
      <c r="PE75" s="67"/>
      <c r="PF75" s="67"/>
      <c r="PG75" s="67"/>
      <c r="PH75" s="67"/>
      <c r="PI75" s="67"/>
      <c r="PJ75" s="67"/>
      <c r="PK75" s="67"/>
      <c r="PL75" s="67"/>
      <c r="PM75" s="67"/>
      <c r="PN75" s="67"/>
      <c r="PO75" s="67"/>
      <c r="PP75" s="67"/>
      <c r="PQ75" s="67"/>
      <c r="PR75" s="67"/>
      <c r="PS75" s="67"/>
      <c r="PT75" s="67"/>
      <c r="PU75" s="67"/>
      <c r="PV75" s="67"/>
      <c r="PW75" s="67"/>
      <c r="PX75" s="67"/>
      <c r="PY75" s="67"/>
      <c r="PZ75" s="67"/>
      <c r="QA75" s="67"/>
      <c r="QB75" s="67"/>
      <c r="QC75" s="67"/>
      <c r="QD75" s="67"/>
      <c r="QE75" s="67"/>
      <c r="QF75" s="67"/>
      <c r="QG75" s="67"/>
      <c r="QH75" s="67"/>
      <c r="QI75" s="67"/>
      <c r="QJ75" s="67"/>
      <c r="QK75" s="67"/>
      <c r="QL75" s="67"/>
      <c r="QM75" s="67"/>
      <c r="QN75" s="67"/>
      <c r="QO75" s="67"/>
      <c r="QP75" s="67"/>
      <c r="QQ75" s="67"/>
      <c r="QR75" s="67"/>
      <c r="QS75" s="67"/>
      <c r="QT75" s="67"/>
      <c r="QU75" s="67"/>
      <c r="QV75" s="67"/>
      <c r="QW75" s="67"/>
      <c r="QX75" s="67"/>
      <c r="QY75" s="67"/>
      <c r="QZ75" s="67"/>
      <c r="RA75" s="67"/>
      <c r="RB75" s="67"/>
      <c r="RC75" s="67"/>
      <c r="RD75" s="67"/>
      <c r="RE75" s="67"/>
      <c r="RF75" s="67"/>
      <c r="RG75" s="67"/>
      <c r="RH75" s="67"/>
      <c r="RI75" s="67"/>
      <c r="RJ75" s="67"/>
      <c r="RK75" s="67"/>
      <c r="RL75" s="67"/>
      <c r="RM75" s="67"/>
      <c r="RN75" s="67"/>
      <c r="RO75" s="67"/>
      <c r="RP75" s="67"/>
      <c r="RQ75" s="67"/>
      <c r="RR75" s="67"/>
      <c r="RS75" s="67"/>
      <c r="RT75" s="67"/>
      <c r="RU75" s="67"/>
      <c r="RV75" s="67"/>
      <c r="RW75" s="67"/>
      <c r="RX75" s="67"/>
      <c r="RY75" s="67"/>
      <c r="RZ75" s="67"/>
      <c r="SA75" s="67"/>
      <c r="SB75" s="67"/>
      <c r="SC75" s="67"/>
      <c r="SD75" s="67"/>
      <c r="SE75" s="67"/>
      <c r="SF75" s="67"/>
      <c r="SG75" s="67"/>
      <c r="SH75" s="67"/>
      <c r="SI75" s="67"/>
      <c r="SJ75" s="67"/>
      <c r="SK75" s="67"/>
      <c r="SL75" s="67"/>
      <c r="SM75" s="67"/>
      <c r="SN75" s="67"/>
      <c r="SO75" s="67"/>
      <c r="SP75" s="67"/>
      <c r="SQ75" s="67"/>
      <c r="SR75" s="67"/>
      <c r="SS75" s="67"/>
      <c r="ST75" s="67"/>
      <c r="SU75" s="67"/>
      <c r="SV75" s="67"/>
      <c r="SW75" s="67"/>
      <c r="SX75" s="67"/>
      <c r="SY75" s="67"/>
      <c r="SZ75" s="67"/>
      <c r="TA75" s="67"/>
      <c r="TB75" s="67"/>
      <c r="TC75" s="67"/>
      <c r="TD75" s="67"/>
      <c r="TE75" s="67"/>
      <c r="TF75" s="67"/>
      <c r="TG75" s="67"/>
      <c r="TH75" s="67"/>
      <c r="TI75" s="67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67"/>
      <c r="TU75" s="67"/>
      <c r="TV75" s="67"/>
      <c r="TW75" s="67"/>
      <c r="TX75" s="67"/>
      <c r="TY75" s="67"/>
      <c r="TZ75" s="67"/>
      <c r="UA75" s="67"/>
      <c r="UB75" s="67"/>
      <c r="UC75" s="67"/>
      <c r="UD75" s="67"/>
      <c r="UE75" s="67"/>
      <c r="UF75" s="67"/>
      <c r="UG75" s="67"/>
      <c r="UH75" s="67"/>
      <c r="UI75" s="67"/>
      <c r="UJ75" s="67"/>
      <c r="UK75" s="67"/>
      <c r="UL75" s="67"/>
      <c r="UM75" s="67"/>
      <c r="UN75" s="67"/>
      <c r="UO75" s="67"/>
      <c r="UP75" s="67"/>
      <c r="UQ75" s="67"/>
      <c r="UR75" s="67"/>
      <c r="US75" s="67"/>
      <c r="UT75" s="67"/>
      <c r="UU75" s="67"/>
      <c r="UV75" s="67"/>
      <c r="UW75" s="67"/>
      <c r="UX75" s="67"/>
      <c r="UY75" s="67"/>
      <c r="UZ75" s="67"/>
      <c r="VA75" s="67"/>
      <c r="VB75" s="67"/>
      <c r="VC75" s="67"/>
      <c r="VD75" s="67"/>
      <c r="VE75" s="67"/>
      <c r="VF75" s="67"/>
      <c r="VG75" s="67"/>
      <c r="VH75" s="67"/>
      <c r="VI75" s="67"/>
      <c r="VJ75" s="67"/>
      <c r="VK75" s="67"/>
      <c r="VL75" s="67"/>
      <c r="VM75" s="67"/>
      <c r="VN75" s="67"/>
      <c r="VO75" s="67"/>
      <c r="VP75" s="67"/>
      <c r="VQ75" s="67"/>
      <c r="VR75" s="67"/>
      <c r="VS75" s="67"/>
      <c r="VT75" s="67"/>
      <c r="VU75" s="67"/>
      <c r="VV75" s="67"/>
      <c r="VW75" s="67"/>
      <c r="VX75" s="67"/>
      <c r="VY75" s="67"/>
      <c r="VZ75" s="67"/>
      <c r="WA75" s="67"/>
      <c r="WB75" s="67"/>
      <c r="WC75" s="67"/>
      <c r="WD75" s="67"/>
      <c r="WE75" s="67"/>
      <c r="WF75" s="67"/>
      <c r="WG75" s="67"/>
      <c r="WH75" s="67"/>
      <c r="WI75" s="67"/>
      <c r="WJ75" s="67"/>
      <c r="WK75" s="67"/>
      <c r="WL75" s="67"/>
      <c r="WM75" s="67"/>
      <c r="WN75" s="67"/>
      <c r="WO75" s="67"/>
      <c r="WP75" s="67"/>
      <c r="WQ75" s="67"/>
      <c r="WR75" s="67"/>
      <c r="WS75" s="67"/>
      <c r="WT75" s="67"/>
      <c r="WU75" s="67"/>
      <c r="WV75" s="67"/>
      <c r="WW75" s="67"/>
      <c r="WX75" s="67"/>
      <c r="WY75" s="67"/>
      <c r="WZ75" s="67"/>
      <c r="XA75" s="67"/>
      <c r="XB75" s="67"/>
      <c r="XC75" s="67"/>
      <c r="XD75" s="67"/>
      <c r="XE75" s="67"/>
      <c r="XF75" s="67"/>
      <c r="XG75" s="67"/>
      <c r="XH75" s="67"/>
      <c r="XI75" s="67"/>
      <c r="XJ75" s="67"/>
      <c r="XK75" s="67"/>
      <c r="XL75" s="67"/>
      <c r="XM75" s="67"/>
      <c r="XN75" s="67"/>
      <c r="XO75" s="67"/>
      <c r="XP75" s="67"/>
      <c r="XQ75" s="67"/>
      <c r="XR75" s="67"/>
      <c r="XS75" s="67"/>
      <c r="XT75" s="67"/>
      <c r="XU75" s="67"/>
      <c r="XV75" s="67"/>
      <c r="XW75" s="67"/>
      <c r="XX75" s="67"/>
      <c r="XY75" s="67"/>
      <c r="XZ75" s="67"/>
      <c r="YA75" s="67"/>
      <c r="YB75" s="67"/>
      <c r="YC75" s="67"/>
      <c r="YD75" s="67"/>
      <c r="YE75" s="67"/>
      <c r="YF75" s="67"/>
      <c r="YG75" s="67"/>
      <c r="YH75" s="67"/>
      <c r="YI75" s="67"/>
      <c r="YJ75" s="67"/>
      <c r="YK75" s="67"/>
      <c r="YL75" s="67"/>
      <c r="YM75" s="67"/>
      <c r="YN75" s="67"/>
      <c r="YO75" s="67"/>
      <c r="YP75" s="67"/>
      <c r="YQ75" s="67"/>
      <c r="YR75" s="67"/>
      <c r="YS75" s="67"/>
      <c r="YT75" s="67"/>
      <c r="YU75" s="67"/>
      <c r="YV75" s="67"/>
      <c r="YW75" s="67"/>
      <c r="YX75" s="67"/>
      <c r="YY75" s="67"/>
      <c r="YZ75" s="67"/>
      <c r="ZA75" s="67"/>
      <c r="ZB75" s="67"/>
      <c r="ZC75" s="67"/>
      <c r="ZD75" s="67"/>
      <c r="ZE75" s="67"/>
      <c r="ZF75" s="67"/>
      <c r="ZG75" s="67"/>
      <c r="ZH75" s="67"/>
      <c r="ZI75" s="67"/>
      <c r="ZJ75" s="67"/>
      <c r="ZK75" s="67"/>
      <c r="ZL75" s="67"/>
      <c r="ZM75" s="67"/>
      <c r="ZN75" s="67"/>
      <c r="ZO75" s="67"/>
      <c r="ZP75" s="67"/>
      <c r="ZQ75" s="67"/>
      <c r="ZR75" s="67"/>
      <c r="ZS75" s="67"/>
      <c r="ZT75" s="67"/>
      <c r="ZU75" s="67"/>
      <c r="ZV75" s="67"/>
      <c r="ZW75" s="67"/>
      <c r="ZX75" s="67"/>
      <c r="ZY75" s="67"/>
      <c r="ZZ75" s="67"/>
      <c r="AAA75" s="67"/>
      <c r="AAB75" s="67"/>
      <c r="AAC75" s="67"/>
      <c r="AAD75" s="67"/>
      <c r="AAE75" s="67"/>
      <c r="AAF75" s="67"/>
      <c r="AAG75" s="67"/>
      <c r="AAH75" s="67"/>
      <c r="AAI75" s="67"/>
      <c r="AAJ75" s="67"/>
      <c r="AAK75" s="67"/>
      <c r="AAL75" s="67"/>
      <c r="AAM75" s="67"/>
      <c r="AAN75" s="67"/>
      <c r="AAO75" s="67"/>
      <c r="AAP75" s="67"/>
      <c r="AAQ75" s="67"/>
      <c r="AAR75" s="67"/>
      <c r="AAS75" s="67"/>
      <c r="AAT75" s="67"/>
      <c r="AAU75" s="67"/>
      <c r="AAV75" s="67"/>
      <c r="AAW75" s="67"/>
      <c r="AAX75" s="67"/>
      <c r="AAY75" s="67"/>
      <c r="AAZ75" s="67"/>
      <c r="ABA75" s="67"/>
      <c r="ABB75" s="67"/>
      <c r="ABC75" s="67"/>
      <c r="ABD75" s="67"/>
      <c r="ABE75" s="67"/>
      <c r="ABF75" s="67"/>
      <c r="ABG75" s="67"/>
      <c r="ABH75" s="67"/>
      <c r="ABI75" s="67"/>
      <c r="ABJ75" s="67"/>
      <c r="ABK75" s="67"/>
      <c r="ABL75" s="67"/>
      <c r="ABM75" s="67"/>
      <c r="ABN75" s="67"/>
      <c r="ABO75" s="67"/>
      <c r="ABP75" s="67"/>
      <c r="ABQ75" s="67"/>
      <c r="ABR75" s="67"/>
      <c r="ABS75" s="67"/>
      <c r="ABT75" s="67"/>
      <c r="ABU75" s="67"/>
      <c r="ABV75" s="67"/>
      <c r="ABW75" s="67"/>
      <c r="ABX75" s="67"/>
      <c r="ABY75" s="67"/>
      <c r="ABZ75" s="67"/>
      <c r="ACA75" s="67"/>
      <c r="ACB75" s="67"/>
      <c r="ACC75" s="67"/>
      <c r="ACD75" s="67"/>
      <c r="ACE75" s="67"/>
      <c r="ACF75" s="67"/>
      <c r="ACG75" s="67"/>
      <c r="ACH75" s="67"/>
      <c r="ACI75" s="67"/>
      <c r="ACJ75" s="67"/>
      <c r="ACK75" s="67"/>
      <c r="ACL75" s="67"/>
      <c r="ACM75" s="67"/>
      <c r="ACN75" s="67"/>
      <c r="ACO75" s="67"/>
      <c r="ACP75" s="67"/>
      <c r="ACQ75" s="67"/>
      <c r="ACR75" s="67"/>
      <c r="ACS75" s="67"/>
      <c r="ACT75" s="67"/>
      <c r="ACU75" s="67"/>
      <c r="ACV75" s="67"/>
      <c r="ACW75" s="67"/>
      <c r="ACX75" s="67"/>
      <c r="ACY75" s="67"/>
      <c r="ACZ75" s="67"/>
      <c r="ADA75" s="67"/>
      <c r="ADB75" s="67"/>
      <c r="ADC75" s="67"/>
      <c r="ADD75" s="67"/>
      <c r="ADE75" s="67"/>
      <c r="ADF75" s="67"/>
      <c r="ADG75" s="67"/>
      <c r="ADH75" s="67"/>
      <c r="ADI75" s="67"/>
      <c r="ADJ75" s="67"/>
      <c r="ADK75" s="67"/>
      <c r="ADL75" s="67"/>
      <c r="ADM75" s="67"/>
      <c r="ADN75" s="67"/>
      <c r="ADO75" s="67"/>
      <c r="ADP75" s="67"/>
      <c r="ADQ75" s="67"/>
      <c r="ADR75" s="67"/>
      <c r="ADS75" s="67"/>
      <c r="ADT75" s="67"/>
      <c r="ADU75" s="67"/>
      <c r="ADV75" s="67"/>
      <c r="ADW75" s="67"/>
      <c r="ADX75" s="67"/>
      <c r="ADY75" s="67"/>
      <c r="ADZ75" s="67"/>
      <c r="AEA75" s="67"/>
      <c r="AEB75" s="67"/>
      <c r="AEC75" s="67"/>
      <c r="AED75" s="67"/>
      <c r="AEE75" s="67"/>
      <c r="AEF75" s="67"/>
      <c r="AEG75" s="67"/>
      <c r="AEH75" s="67"/>
      <c r="AEI75" s="67"/>
      <c r="AEJ75" s="67"/>
      <c r="AEK75" s="67"/>
      <c r="AEL75" s="67"/>
      <c r="AEM75" s="67"/>
      <c r="AEN75" s="67"/>
      <c r="AEO75" s="67"/>
      <c r="AEP75" s="67"/>
      <c r="AEQ75" s="67"/>
      <c r="AER75" s="67"/>
      <c r="AES75" s="67"/>
      <c r="AET75" s="67"/>
      <c r="AEU75" s="67"/>
      <c r="AEV75" s="67"/>
      <c r="AEW75" s="67"/>
      <c r="AEX75" s="67"/>
      <c r="AEY75" s="67"/>
      <c r="AEZ75" s="67"/>
      <c r="AFA75" s="67"/>
      <c r="AFB75" s="67"/>
      <c r="AFC75" s="67"/>
      <c r="AFD75" s="67"/>
      <c r="AFE75" s="67"/>
      <c r="AFF75" s="67"/>
      <c r="AFG75" s="67"/>
      <c r="AFH75" s="67"/>
      <c r="AFI75" s="67"/>
      <c r="AFJ75" s="67"/>
      <c r="AFK75" s="67"/>
      <c r="AFL75" s="67"/>
      <c r="AFM75" s="67"/>
      <c r="AFN75" s="67"/>
      <c r="AFO75" s="67"/>
      <c r="AFP75" s="67"/>
      <c r="AFQ75" s="67"/>
      <c r="AFR75" s="67"/>
      <c r="AFS75" s="67"/>
      <c r="AFT75" s="67"/>
      <c r="AFU75" s="67"/>
      <c r="AFV75" s="67"/>
      <c r="AFW75" s="67"/>
      <c r="AFX75" s="67"/>
      <c r="AFY75" s="67"/>
      <c r="AFZ75" s="67"/>
      <c r="AGA75" s="67"/>
      <c r="AGB75" s="67"/>
      <c r="AGC75" s="67"/>
      <c r="AGD75" s="67"/>
      <c r="AGE75" s="67"/>
      <c r="AGF75" s="67"/>
      <c r="AGG75" s="67"/>
      <c r="AGH75" s="67"/>
      <c r="AGI75" s="67"/>
      <c r="AGJ75" s="67"/>
      <c r="AGK75" s="67"/>
      <c r="AGL75" s="67"/>
      <c r="AGM75" s="67"/>
      <c r="AGN75" s="67"/>
      <c r="AGO75" s="67"/>
      <c r="AGP75" s="67"/>
      <c r="AGQ75" s="67"/>
      <c r="AGR75" s="67"/>
      <c r="AGS75" s="67"/>
      <c r="AGT75" s="67"/>
      <c r="AGU75" s="67"/>
      <c r="AGV75" s="67"/>
      <c r="AGW75" s="67"/>
      <c r="AGX75" s="67"/>
      <c r="AGY75" s="67"/>
      <c r="AGZ75" s="67"/>
      <c r="AHA75" s="67"/>
      <c r="AHB75" s="67"/>
      <c r="AHC75" s="67"/>
      <c r="AHD75" s="67"/>
      <c r="AHE75" s="67"/>
      <c r="AHF75" s="67"/>
      <c r="AHG75" s="67"/>
      <c r="AHH75" s="67"/>
      <c r="AHI75" s="67"/>
      <c r="AHJ75" s="67"/>
      <c r="AHK75" s="67"/>
      <c r="AHL75" s="67"/>
      <c r="AHM75" s="67"/>
      <c r="AHN75" s="67"/>
      <c r="AHO75" s="67"/>
      <c r="AHP75" s="67"/>
      <c r="AHQ75" s="67"/>
      <c r="AHR75" s="67"/>
      <c r="AHS75" s="67"/>
      <c r="AHT75" s="67"/>
      <c r="AHU75" s="67"/>
      <c r="AHV75" s="67"/>
      <c r="AHW75" s="67"/>
      <c r="AHX75" s="67"/>
      <c r="AHY75" s="67"/>
      <c r="AHZ75" s="67"/>
      <c r="AIA75" s="67"/>
      <c r="AIB75" s="67"/>
      <c r="AIC75" s="67"/>
      <c r="AID75" s="67"/>
      <c r="AIE75" s="67"/>
      <c r="AIF75" s="67"/>
      <c r="AIG75" s="67"/>
      <c r="AIH75" s="67"/>
      <c r="AII75" s="67"/>
      <c r="AIJ75" s="67"/>
      <c r="AIK75" s="67"/>
      <c r="AIL75" s="67"/>
      <c r="AIM75" s="67"/>
      <c r="AIN75" s="67"/>
      <c r="AIO75" s="67"/>
      <c r="AIP75" s="67"/>
      <c r="AIQ75" s="67"/>
      <c r="AIR75" s="67"/>
      <c r="AIS75" s="67"/>
      <c r="AIT75" s="67"/>
      <c r="AIU75" s="67"/>
      <c r="AIV75" s="67"/>
      <c r="AIW75" s="67"/>
      <c r="AIX75" s="67"/>
      <c r="AIY75" s="67"/>
      <c r="AIZ75" s="67"/>
      <c r="AJA75" s="67"/>
      <c r="AJB75" s="67"/>
      <c r="AJC75" s="67"/>
      <c r="AJD75" s="67"/>
      <c r="AJE75" s="67"/>
      <c r="AJF75" s="67"/>
      <c r="AJG75" s="67"/>
      <c r="AJH75" s="67"/>
      <c r="AJI75" s="67"/>
      <c r="AJJ75" s="67"/>
      <c r="AJK75" s="67"/>
      <c r="AJL75" s="67"/>
      <c r="AJM75" s="67"/>
      <c r="AJN75" s="67"/>
      <c r="AJO75" s="67"/>
      <c r="AJP75" s="67"/>
      <c r="AJQ75" s="67"/>
      <c r="AJR75" s="67"/>
      <c r="AJS75" s="67"/>
      <c r="AJT75" s="67"/>
      <c r="AJU75" s="67"/>
      <c r="AJV75" s="67"/>
      <c r="AJW75" s="67"/>
      <c r="AJX75" s="67"/>
      <c r="AJY75" s="67"/>
      <c r="AJZ75" s="67"/>
      <c r="AKA75" s="67"/>
      <c r="AKB75" s="67"/>
      <c r="AKC75" s="67"/>
      <c r="AKD75" s="67"/>
      <c r="AKE75" s="67"/>
      <c r="AKF75" s="67"/>
      <c r="AKG75" s="67"/>
      <c r="AKH75" s="67"/>
      <c r="AKI75" s="67"/>
      <c r="AKJ75" s="67"/>
      <c r="AKK75" s="67"/>
      <c r="AKL75" s="67"/>
      <c r="AKM75" s="67"/>
      <c r="AKN75" s="67"/>
      <c r="AKO75" s="67"/>
      <c r="AKP75" s="67"/>
      <c r="AKQ75" s="67"/>
      <c r="AKR75" s="67"/>
      <c r="AKS75" s="67"/>
      <c r="AKT75" s="67"/>
      <c r="AKU75" s="67"/>
      <c r="AKV75" s="67"/>
      <c r="AKW75" s="67"/>
      <c r="AKX75" s="67"/>
      <c r="AKY75" s="67"/>
      <c r="AKZ75" s="67"/>
      <c r="ALA75" s="67"/>
      <c r="ALB75" s="67"/>
      <c r="ALC75" s="67"/>
      <c r="ALD75" s="67"/>
      <c r="ALE75" s="67"/>
      <c r="ALF75" s="67"/>
      <c r="ALG75" s="67"/>
      <c r="ALH75" s="67"/>
      <c r="ALI75" s="67"/>
      <c r="ALJ75" s="67"/>
      <c r="ALK75" s="67"/>
      <c r="ALL75" s="67"/>
      <c r="ALM75" s="67"/>
      <c r="ALN75" s="67"/>
      <c r="ALO75" s="67"/>
      <c r="ALP75" s="67"/>
      <c r="ALQ75" s="67"/>
      <c r="ALR75" s="67"/>
      <c r="ALS75" s="67"/>
      <c r="ALT75" s="67"/>
      <c r="ALU75" s="67"/>
      <c r="ALV75" s="67"/>
      <c r="ALW75" s="67"/>
      <c r="ALX75" s="67"/>
      <c r="ALY75" s="67"/>
      <c r="ALZ75" s="67"/>
      <c r="AMA75" s="67"/>
      <c r="AMB75" s="67"/>
      <c r="AMC75" s="67"/>
      <c r="AMD75" s="67"/>
      <c r="AME75" s="67"/>
      <c r="AMF75" s="67"/>
      <c r="AMG75" s="67"/>
      <c r="AMH75" s="67"/>
      <c r="AMI75" s="67"/>
      <c r="AMJ75" s="67"/>
      <c r="AMK75" s="67"/>
    </row>
    <row r="76" spans="1:1025" x14ac:dyDescent="0.3">
      <c r="A76" s="251" t="s">
        <v>495</v>
      </c>
      <c r="B76" s="251"/>
      <c r="C76" s="251"/>
      <c r="D76" s="77">
        <f t="shared" si="2"/>
        <v>8.1300000000000008</v>
      </c>
      <c r="E76" s="95">
        <v>36.21</v>
      </c>
      <c r="F76" s="95">
        <v>28.38</v>
      </c>
      <c r="G76" s="95">
        <v>97.56</v>
      </c>
      <c r="H76" s="95">
        <v>795.47</v>
      </c>
      <c r="I76" s="96"/>
      <c r="J76" s="138">
        <v>0.3</v>
      </c>
      <c r="K76" s="138">
        <v>0.35</v>
      </c>
      <c r="L76" s="138">
        <v>0.33</v>
      </c>
      <c r="M76" s="138">
        <v>0.33</v>
      </c>
      <c r="N76" s="86"/>
      <c r="O76" s="89">
        <v>0.18</v>
      </c>
      <c r="P76" s="89">
        <v>0.32</v>
      </c>
      <c r="Q76" s="89">
        <v>0.49</v>
      </c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  <c r="IX76" s="67"/>
      <c r="IY76" s="67"/>
      <c r="IZ76" s="67"/>
      <c r="JA76" s="67"/>
      <c r="JB76" s="67"/>
      <c r="JC76" s="67"/>
      <c r="JD76" s="67"/>
      <c r="JE76" s="67"/>
      <c r="JF76" s="67"/>
      <c r="JG76" s="67"/>
      <c r="JH76" s="67"/>
      <c r="JI76" s="67"/>
      <c r="JJ76" s="67"/>
      <c r="JK76" s="67"/>
      <c r="JL76" s="67"/>
      <c r="JM76" s="67"/>
      <c r="JN76" s="67"/>
      <c r="JO76" s="67"/>
      <c r="JP76" s="67"/>
      <c r="JQ76" s="67"/>
      <c r="JR76" s="67"/>
      <c r="JS76" s="67"/>
      <c r="JT76" s="67"/>
      <c r="JU76" s="67"/>
      <c r="JV76" s="67"/>
      <c r="JW76" s="67"/>
      <c r="JX76" s="67"/>
      <c r="JY76" s="67"/>
      <c r="JZ76" s="67"/>
      <c r="KA76" s="67"/>
      <c r="KB76" s="67"/>
      <c r="KC76" s="67"/>
      <c r="KD76" s="67"/>
      <c r="KE76" s="67"/>
      <c r="KF76" s="67"/>
      <c r="KG76" s="67"/>
      <c r="KH76" s="67"/>
      <c r="KI76" s="67"/>
      <c r="KJ76" s="67"/>
      <c r="KK76" s="67"/>
      <c r="KL76" s="67"/>
      <c r="KM76" s="67"/>
      <c r="KN76" s="67"/>
      <c r="KO76" s="67"/>
      <c r="KP76" s="67"/>
      <c r="KQ76" s="67"/>
      <c r="KR76" s="67"/>
      <c r="KS76" s="67"/>
      <c r="KT76" s="67"/>
      <c r="KU76" s="67"/>
      <c r="KV76" s="67"/>
      <c r="KW76" s="67"/>
      <c r="KX76" s="67"/>
      <c r="KY76" s="67"/>
      <c r="KZ76" s="67"/>
      <c r="LA76" s="67"/>
      <c r="LB76" s="67"/>
      <c r="LC76" s="67"/>
      <c r="LD76" s="67"/>
      <c r="LE76" s="67"/>
      <c r="LF76" s="67"/>
      <c r="LG76" s="67"/>
      <c r="LH76" s="67"/>
      <c r="LI76" s="67"/>
      <c r="LJ76" s="67"/>
      <c r="LK76" s="67"/>
      <c r="LL76" s="67"/>
      <c r="LM76" s="67"/>
      <c r="LN76" s="67"/>
      <c r="LO76" s="67"/>
      <c r="LP76" s="67"/>
      <c r="LQ76" s="67"/>
      <c r="LR76" s="67"/>
      <c r="LS76" s="67"/>
      <c r="LT76" s="67"/>
      <c r="LU76" s="67"/>
      <c r="LV76" s="67"/>
      <c r="LW76" s="67"/>
      <c r="LX76" s="67"/>
      <c r="LY76" s="67"/>
      <c r="LZ76" s="67"/>
      <c r="MA76" s="67"/>
      <c r="MB76" s="67"/>
      <c r="MC76" s="67"/>
      <c r="MD76" s="67"/>
      <c r="ME76" s="67"/>
      <c r="MF76" s="67"/>
      <c r="MG76" s="67"/>
      <c r="MH76" s="67"/>
      <c r="MI76" s="67"/>
      <c r="MJ76" s="67"/>
      <c r="MK76" s="67"/>
      <c r="ML76" s="67"/>
      <c r="MM76" s="67"/>
      <c r="MN76" s="67"/>
      <c r="MO76" s="67"/>
      <c r="MP76" s="67"/>
      <c r="MQ76" s="67"/>
      <c r="MR76" s="67"/>
      <c r="MS76" s="67"/>
      <c r="MT76" s="67"/>
      <c r="MU76" s="67"/>
      <c r="MV76" s="67"/>
      <c r="MW76" s="67"/>
      <c r="MX76" s="67"/>
      <c r="MY76" s="67"/>
      <c r="MZ76" s="67"/>
      <c r="NA76" s="67"/>
      <c r="NB76" s="67"/>
      <c r="NC76" s="67"/>
      <c r="ND76" s="67"/>
      <c r="NE76" s="67"/>
      <c r="NF76" s="67"/>
      <c r="NG76" s="67"/>
      <c r="NH76" s="67"/>
      <c r="NI76" s="67"/>
      <c r="NJ76" s="67"/>
      <c r="NK76" s="67"/>
      <c r="NL76" s="67"/>
      <c r="NM76" s="67"/>
      <c r="NN76" s="67"/>
      <c r="NO76" s="67"/>
      <c r="NP76" s="67"/>
      <c r="NQ76" s="67"/>
      <c r="NR76" s="67"/>
      <c r="NS76" s="67"/>
      <c r="NT76" s="67"/>
      <c r="NU76" s="67"/>
      <c r="NV76" s="67"/>
      <c r="NW76" s="67"/>
      <c r="NX76" s="67"/>
      <c r="NY76" s="67"/>
      <c r="NZ76" s="67"/>
      <c r="OA76" s="67"/>
      <c r="OB76" s="67"/>
      <c r="OC76" s="67"/>
      <c r="OD76" s="67"/>
      <c r="OE76" s="67"/>
      <c r="OF76" s="67"/>
      <c r="OG76" s="67"/>
      <c r="OH76" s="67"/>
      <c r="OI76" s="67"/>
      <c r="OJ76" s="67"/>
      <c r="OK76" s="67"/>
      <c r="OL76" s="67"/>
      <c r="OM76" s="67"/>
      <c r="ON76" s="67"/>
      <c r="OO76" s="67"/>
      <c r="OP76" s="67"/>
      <c r="OQ76" s="67"/>
      <c r="OR76" s="67"/>
      <c r="OS76" s="67"/>
      <c r="OT76" s="67"/>
      <c r="OU76" s="67"/>
      <c r="OV76" s="67"/>
      <c r="OW76" s="67"/>
      <c r="OX76" s="67"/>
      <c r="OY76" s="67"/>
      <c r="OZ76" s="67"/>
      <c r="PA76" s="67"/>
      <c r="PB76" s="67"/>
      <c r="PC76" s="67"/>
      <c r="PD76" s="67"/>
      <c r="PE76" s="67"/>
      <c r="PF76" s="67"/>
      <c r="PG76" s="67"/>
      <c r="PH76" s="67"/>
      <c r="PI76" s="67"/>
      <c r="PJ76" s="67"/>
      <c r="PK76" s="67"/>
      <c r="PL76" s="67"/>
      <c r="PM76" s="67"/>
      <c r="PN76" s="67"/>
      <c r="PO76" s="67"/>
      <c r="PP76" s="67"/>
      <c r="PQ76" s="67"/>
      <c r="PR76" s="67"/>
      <c r="PS76" s="67"/>
      <c r="PT76" s="67"/>
      <c r="PU76" s="67"/>
      <c r="PV76" s="67"/>
      <c r="PW76" s="67"/>
      <c r="PX76" s="67"/>
      <c r="PY76" s="67"/>
      <c r="PZ76" s="67"/>
      <c r="QA76" s="67"/>
      <c r="QB76" s="67"/>
      <c r="QC76" s="67"/>
      <c r="QD76" s="67"/>
      <c r="QE76" s="67"/>
      <c r="QF76" s="67"/>
      <c r="QG76" s="67"/>
      <c r="QH76" s="67"/>
      <c r="QI76" s="67"/>
      <c r="QJ76" s="67"/>
      <c r="QK76" s="67"/>
      <c r="QL76" s="67"/>
      <c r="QM76" s="67"/>
      <c r="QN76" s="67"/>
      <c r="QO76" s="67"/>
      <c r="QP76" s="67"/>
      <c r="QQ76" s="67"/>
      <c r="QR76" s="67"/>
      <c r="QS76" s="67"/>
      <c r="QT76" s="67"/>
      <c r="QU76" s="67"/>
      <c r="QV76" s="67"/>
      <c r="QW76" s="67"/>
      <c r="QX76" s="67"/>
      <c r="QY76" s="67"/>
      <c r="QZ76" s="67"/>
      <c r="RA76" s="67"/>
      <c r="RB76" s="67"/>
      <c r="RC76" s="67"/>
      <c r="RD76" s="67"/>
      <c r="RE76" s="67"/>
      <c r="RF76" s="67"/>
      <c r="RG76" s="67"/>
      <c r="RH76" s="67"/>
      <c r="RI76" s="67"/>
      <c r="RJ76" s="67"/>
      <c r="RK76" s="67"/>
      <c r="RL76" s="67"/>
      <c r="RM76" s="67"/>
      <c r="RN76" s="67"/>
      <c r="RO76" s="67"/>
      <c r="RP76" s="67"/>
      <c r="RQ76" s="67"/>
      <c r="RR76" s="67"/>
      <c r="RS76" s="67"/>
      <c r="RT76" s="67"/>
      <c r="RU76" s="67"/>
      <c r="RV76" s="67"/>
      <c r="RW76" s="67"/>
      <c r="RX76" s="67"/>
      <c r="RY76" s="67"/>
      <c r="RZ76" s="67"/>
      <c r="SA76" s="67"/>
      <c r="SB76" s="67"/>
      <c r="SC76" s="67"/>
      <c r="SD76" s="67"/>
      <c r="SE76" s="67"/>
      <c r="SF76" s="67"/>
      <c r="SG76" s="67"/>
      <c r="SH76" s="67"/>
      <c r="SI76" s="67"/>
      <c r="SJ76" s="67"/>
      <c r="SK76" s="67"/>
      <c r="SL76" s="67"/>
      <c r="SM76" s="67"/>
      <c r="SN76" s="67"/>
      <c r="SO76" s="67"/>
      <c r="SP76" s="67"/>
      <c r="SQ76" s="67"/>
      <c r="SR76" s="67"/>
      <c r="SS76" s="67"/>
      <c r="ST76" s="67"/>
      <c r="SU76" s="67"/>
      <c r="SV76" s="67"/>
      <c r="SW76" s="67"/>
      <c r="SX76" s="67"/>
      <c r="SY76" s="67"/>
      <c r="SZ76" s="67"/>
      <c r="TA76" s="67"/>
      <c r="TB76" s="67"/>
      <c r="TC76" s="67"/>
      <c r="TD76" s="67"/>
      <c r="TE76" s="67"/>
      <c r="TF76" s="67"/>
      <c r="TG76" s="67"/>
      <c r="TH76" s="67"/>
      <c r="TI76" s="67"/>
      <c r="TJ76" s="67"/>
      <c r="TK76" s="67"/>
      <c r="TL76" s="67"/>
      <c r="TM76" s="67"/>
      <c r="TN76" s="67"/>
      <c r="TO76" s="67"/>
      <c r="TP76" s="67"/>
      <c r="TQ76" s="67"/>
      <c r="TR76" s="67"/>
      <c r="TS76" s="67"/>
      <c r="TT76" s="67"/>
      <c r="TU76" s="67"/>
      <c r="TV76" s="67"/>
      <c r="TW76" s="67"/>
      <c r="TX76" s="67"/>
      <c r="TY76" s="67"/>
      <c r="TZ76" s="67"/>
      <c r="UA76" s="67"/>
      <c r="UB76" s="67"/>
      <c r="UC76" s="67"/>
      <c r="UD76" s="67"/>
      <c r="UE76" s="67"/>
      <c r="UF76" s="67"/>
      <c r="UG76" s="67"/>
      <c r="UH76" s="67"/>
      <c r="UI76" s="67"/>
      <c r="UJ76" s="67"/>
      <c r="UK76" s="67"/>
      <c r="UL76" s="67"/>
      <c r="UM76" s="67"/>
      <c r="UN76" s="67"/>
      <c r="UO76" s="67"/>
      <c r="UP76" s="67"/>
      <c r="UQ76" s="67"/>
      <c r="UR76" s="67"/>
      <c r="US76" s="67"/>
      <c r="UT76" s="67"/>
      <c r="UU76" s="67"/>
      <c r="UV76" s="67"/>
      <c r="UW76" s="67"/>
      <c r="UX76" s="67"/>
      <c r="UY76" s="67"/>
      <c r="UZ76" s="67"/>
      <c r="VA76" s="67"/>
      <c r="VB76" s="67"/>
      <c r="VC76" s="67"/>
      <c r="VD76" s="67"/>
      <c r="VE76" s="67"/>
      <c r="VF76" s="67"/>
      <c r="VG76" s="67"/>
      <c r="VH76" s="67"/>
      <c r="VI76" s="67"/>
      <c r="VJ76" s="67"/>
      <c r="VK76" s="67"/>
      <c r="VL76" s="67"/>
      <c r="VM76" s="67"/>
      <c r="VN76" s="67"/>
      <c r="VO76" s="67"/>
      <c r="VP76" s="67"/>
      <c r="VQ76" s="67"/>
      <c r="VR76" s="67"/>
      <c r="VS76" s="67"/>
      <c r="VT76" s="67"/>
      <c r="VU76" s="67"/>
      <c r="VV76" s="67"/>
      <c r="VW76" s="67"/>
      <c r="VX76" s="67"/>
      <c r="VY76" s="67"/>
      <c r="VZ76" s="67"/>
      <c r="WA76" s="67"/>
      <c r="WB76" s="67"/>
      <c r="WC76" s="67"/>
      <c r="WD76" s="67"/>
      <c r="WE76" s="67"/>
      <c r="WF76" s="67"/>
      <c r="WG76" s="67"/>
      <c r="WH76" s="67"/>
      <c r="WI76" s="67"/>
      <c r="WJ76" s="67"/>
      <c r="WK76" s="67"/>
      <c r="WL76" s="67"/>
      <c r="WM76" s="67"/>
      <c r="WN76" s="67"/>
      <c r="WO76" s="67"/>
      <c r="WP76" s="67"/>
      <c r="WQ76" s="67"/>
      <c r="WR76" s="67"/>
      <c r="WS76" s="67"/>
      <c r="WT76" s="67"/>
      <c r="WU76" s="67"/>
      <c r="WV76" s="67"/>
      <c r="WW76" s="67"/>
      <c r="WX76" s="67"/>
      <c r="WY76" s="67"/>
      <c r="WZ76" s="67"/>
      <c r="XA76" s="67"/>
      <c r="XB76" s="67"/>
      <c r="XC76" s="67"/>
      <c r="XD76" s="67"/>
      <c r="XE76" s="67"/>
      <c r="XF76" s="67"/>
      <c r="XG76" s="67"/>
      <c r="XH76" s="67"/>
      <c r="XI76" s="67"/>
      <c r="XJ76" s="67"/>
      <c r="XK76" s="67"/>
      <c r="XL76" s="67"/>
      <c r="XM76" s="67"/>
      <c r="XN76" s="67"/>
      <c r="XO76" s="67"/>
      <c r="XP76" s="67"/>
      <c r="XQ76" s="67"/>
      <c r="XR76" s="67"/>
      <c r="XS76" s="67"/>
      <c r="XT76" s="67"/>
      <c r="XU76" s="67"/>
      <c r="XV76" s="67"/>
      <c r="XW76" s="67"/>
      <c r="XX76" s="67"/>
      <c r="XY76" s="67"/>
      <c r="XZ76" s="67"/>
      <c r="YA76" s="67"/>
      <c r="YB76" s="67"/>
      <c r="YC76" s="67"/>
      <c r="YD76" s="67"/>
      <c r="YE76" s="67"/>
      <c r="YF76" s="67"/>
      <c r="YG76" s="67"/>
      <c r="YH76" s="67"/>
      <c r="YI76" s="67"/>
      <c r="YJ76" s="67"/>
      <c r="YK76" s="67"/>
      <c r="YL76" s="67"/>
      <c r="YM76" s="67"/>
      <c r="YN76" s="67"/>
      <c r="YO76" s="67"/>
      <c r="YP76" s="67"/>
      <c r="YQ76" s="67"/>
      <c r="YR76" s="67"/>
      <c r="YS76" s="67"/>
      <c r="YT76" s="67"/>
      <c r="YU76" s="67"/>
      <c r="YV76" s="67"/>
      <c r="YW76" s="67"/>
      <c r="YX76" s="67"/>
      <c r="YY76" s="67"/>
      <c r="YZ76" s="67"/>
      <c r="ZA76" s="67"/>
      <c r="ZB76" s="67"/>
      <c r="ZC76" s="67"/>
      <c r="ZD76" s="67"/>
      <c r="ZE76" s="67"/>
      <c r="ZF76" s="67"/>
      <c r="ZG76" s="67"/>
      <c r="ZH76" s="67"/>
      <c r="ZI76" s="67"/>
      <c r="ZJ76" s="67"/>
      <c r="ZK76" s="67"/>
      <c r="ZL76" s="67"/>
      <c r="ZM76" s="67"/>
      <c r="ZN76" s="67"/>
      <c r="ZO76" s="67"/>
      <c r="ZP76" s="67"/>
      <c r="ZQ76" s="67"/>
      <c r="ZR76" s="67"/>
      <c r="ZS76" s="67"/>
      <c r="ZT76" s="67"/>
      <c r="ZU76" s="67"/>
      <c r="ZV76" s="67"/>
      <c r="ZW76" s="67"/>
      <c r="ZX76" s="67"/>
      <c r="ZY76" s="67"/>
      <c r="ZZ76" s="67"/>
      <c r="AAA76" s="67"/>
      <c r="AAB76" s="67"/>
      <c r="AAC76" s="67"/>
      <c r="AAD76" s="67"/>
      <c r="AAE76" s="67"/>
      <c r="AAF76" s="67"/>
      <c r="AAG76" s="67"/>
      <c r="AAH76" s="67"/>
      <c r="AAI76" s="67"/>
      <c r="AAJ76" s="67"/>
      <c r="AAK76" s="67"/>
      <c r="AAL76" s="67"/>
      <c r="AAM76" s="67"/>
      <c r="AAN76" s="67"/>
      <c r="AAO76" s="67"/>
      <c r="AAP76" s="67"/>
      <c r="AAQ76" s="67"/>
      <c r="AAR76" s="67"/>
      <c r="AAS76" s="67"/>
      <c r="AAT76" s="67"/>
      <c r="AAU76" s="67"/>
      <c r="AAV76" s="67"/>
      <c r="AAW76" s="67"/>
      <c r="AAX76" s="67"/>
      <c r="AAY76" s="67"/>
      <c r="AAZ76" s="67"/>
      <c r="ABA76" s="67"/>
      <c r="ABB76" s="67"/>
      <c r="ABC76" s="67"/>
      <c r="ABD76" s="67"/>
      <c r="ABE76" s="67"/>
      <c r="ABF76" s="67"/>
      <c r="ABG76" s="67"/>
      <c r="ABH76" s="67"/>
      <c r="ABI76" s="67"/>
      <c r="ABJ76" s="67"/>
      <c r="ABK76" s="67"/>
      <c r="ABL76" s="67"/>
      <c r="ABM76" s="67"/>
      <c r="ABN76" s="67"/>
      <c r="ABO76" s="67"/>
      <c r="ABP76" s="67"/>
      <c r="ABQ76" s="67"/>
      <c r="ABR76" s="67"/>
      <c r="ABS76" s="67"/>
      <c r="ABT76" s="67"/>
      <c r="ABU76" s="67"/>
      <c r="ABV76" s="67"/>
      <c r="ABW76" s="67"/>
      <c r="ABX76" s="67"/>
      <c r="ABY76" s="67"/>
      <c r="ABZ76" s="67"/>
      <c r="ACA76" s="67"/>
      <c r="ACB76" s="67"/>
      <c r="ACC76" s="67"/>
      <c r="ACD76" s="67"/>
      <c r="ACE76" s="67"/>
      <c r="ACF76" s="67"/>
      <c r="ACG76" s="67"/>
      <c r="ACH76" s="67"/>
      <c r="ACI76" s="67"/>
      <c r="ACJ76" s="67"/>
      <c r="ACK76" s="67"/>
      <c r="ACL76" s="67"/>
      <c r="ACM76" s="67"/>
      <c r="ACN76" s="67"/>
      <c r="ACO76" s="67"/>
      <c r="ACP76" s="67"/>
      <c r="ACQ76" s="67"/>
      <c r="ACR76" s="67"/>
      <c r="ACS76" s="67"/>
      <c r="ACT76" s="67"/>
      <c r="ACU76" s="67"/>
      <c r="ACV76" s="67"/>
      <c r="ACW76" s="67"/>
      <c r="ACX76" s="67"/>
      <c r="ACY76" s="67"/>
      <c r="ACZ76" s="67"/>
      <c r="ADA76" s="67"/>
      <c r="ADB76" s="67"/>
      <c r="ADC76" s="67"/>
      <c r="ADD76" s="67"/>
      <c r="ADE76" s="67"/>
      <c r="ADF76" s="67"/>
      <c r="ADG76" s="67"/>
      <c r="ADH76" s="67"/>
      <c r="ADI76" s="67"/>
      <c r="ADJ76" s="67"/>
      <c r="ADK76" s="67"/>
      <c r="ADL76" s="67"/>
      <c r="ADM76" s="67"/>
      <c r="ADN76" s="67"/>
      <c r="ADO76" s="67"/>
      <c r="ADP76" s="67"/>
      <c r="ADQ76" s="67"/>
      <c r="ADR76" s="67"/>
      <c r="ADS76" s="67"/>
      <c r="ADT76" s="67"/>
      <c r="ADU76" s="67"/>
      <c r="ADV76" s="67"/>
      <c r="ADW76" s="67"/>
      <c r="ADX76" s="67"/>
      <c r="ADY76" s="67"/>
      <c r="ADZ76" s="67"/>
      <c r="AEA76" s="67"/>
      <c r="AEB76" s="67"/>
      <c r="AEC76" s="67"/>
      <c r="AED76" s="67"/>
      <c r="AEE76" s="67"/>
      <c r="AEF76" s="67"/>
      <c r="AEG76" s="67"/>
      <c r="AEH76" s="67"/>
      <c r="AEI76" s="67"/>
      <c r="AEJ76" s="67"/>
      <c r="AEK76" s="67"/>
      <c r="AEL76" s="67"/>
      <c r="AEM76" s="67"/>
      <c r="AEN76" s="67"/>
      <c r="AEO76" s="67"/>
      <c r="AEP76" s="67"/>
      <c r="AEQ76" s="67"/>
      <c r="AER76" s="67"/>
      <c r="AES76" s="67"/>
      <c r="AET76" s="67"/>
      <c r="AEU76" s="67"/>
      <c r="AEV76" s="67"/>
      <c r="AEW76" s="67"/>
      <c r="AEX76" s="67"/>
      <c r="AEY76" s="67"/>
      <c r="AEZ76" s="67"/>
      <c r="AFA76" s="67"/>
      <c r="AFB76" s="67"/>
      <c r="AFC76" s="67"/>
      <c r="AFD76" s="67"/>
      <c r="AFE76" s="67"/>
      <c r="AFF76" s="67"/>
      <c r="AFG76" s="67"/>
      <c r="AFH76" s="67"/>
      <c r="AFI76" s="67"/>
      <c r="AFJ76" s="67"/>
      <c r="AFK76" s="67"/>
      <c r="AFL76" s="67"/>
      <c r="AFM76" s="67"/>
      <c r="AFN76" s="67"/>
      <c r="AFO76" s="67"/>
      <c r="AFP76" s="67"/>
      <c r="AFQ76" s="67"/>
      <c r="AFR76" s="67"/>
      <c r="AFS76" s="67"/>
      <c r="AFT76" s="67"/>
      <c r="AFU76" s="67"/>
      <c r="AFV76" s="67"/>
      <c r="AFW76" s="67"/>
      <c r="AFX76" s="67"/>
      <c r="AFY76" s="67"/>
      <c r="AFZ76" s="67"/>
      <c r="AGA76" s="67"/>
      <c r="AGB76" s="67"/>
      <c r="AGC76" s="67"/>
      <c r="AGD76" s="67"/>
      <c r="AGE76" s="67"/>
      <c r="AGF76" s="67"/>
      <c r="AGG76" s="67"/>
      <c r="AGH76" s="67"/>
      <c r="AGI76" s="67"/>
      <c r="AGJ76" s="67"/>
      <c r="AGK76" s="67"/>
      <c r="AGL76" s="67"/>
      <c r="AGM76" s="67"/>
      <c r="AGN76" s="67"/>
      <c r="AGO76" s="67"/>
      <c r="AGP76" s="67"/>
      <c r="AGQ76" s="67"/>
      <c r="AGR76" s="67"/>
      <c r="AGS76" s="67"/>
      <c r="AGT76" s="67"/>
      <c r="AGU76" s="67"/>
      <c r="AGV76" s="67"/>
      <c r="AGW76" s="67"/>
      <c r="AGX76" s="67"/>
      <c r="AGY76" s="67"/>
      <c r="AGZ76" s="67"/>
      <c r="AHA76" s="67"/>
      <c r="AHB76" s="67"/>
      <c r="AHC76" s="67"/>
      <c r="AHD76" s="67"/>
      <c r="AHE76" s="67"/>
      <c r="AHF76" s="67"/>
      <c r="AHG76" s="67"/>
      <c r="AHH76" s="67"/>
      <c r="AHI76" s="67"/>
      <c r="AHJ76" s="67"/>
      <c r="AHK76" s="67"/>
      <c r="AHL76" s="67"/>
      <c r="AHM76" s="67"/>
      <c r="AHN76" s="67"/>
      <c r="AHO76" s="67"/>
      <c r="AHP76" s="67"/>
      <c r="AHQ76" s="67"/>
      <c r="AHR76" s="67"/>
      <c r="AHS76" s="67"/>
      <c r="AHT76" s="67"/>
      <c r="AHU76" s="67"/>
      <c r="AHV76" s="67"/>
      <c r="AHW76" s="67"/>
      <c r="AHX76" s="67"/>
      <c r="AHY76" s="67"/>
      <c r="AHZ76" s="67"/>
      <c r="AIA76" s="67"/>
      <c r="AIB76" s="67"/>
      <c r="AIC76" s="67"/>
      <c r="AID76" s="67"/>
      <c r="AIE76" s="67"/>
      <c r="AIF76" s="67"/>
      <c r="AIG76" s="67"/>
      <c r="AIH76" s="67"/>
      <c r="AII76" s="67"/>
      <c r="AIJ76" s="67"/>
      <c r="AIK76" s="67"/>
      <c r="AIL76" s="67"/>
      <c r="AIM76" s="67"/>
      <c r="AIN76" s="67"/>
      <c r="AIO76" s="67"/>
      <c r="AIP76" s="67"/>
      <c r="AIQ76" s="67"/>
      <c r="AIR76" s="67"/>
      <c r="AIS76" s="67"/>
      <c r="AIT76" s="67"/>
      <c r="AIU76" s="67"/>
      <c r="AIV76" s="67"/>
      <c r="AIW76" s="67"/>
      <c r="AIX76" s="67"/>
      <c r="AIY76" s="67"/>
      <c r="AIZ76" s="67"/>
      <c r="AJA76" s="67"/>
      <c r="AJB76" s="67"/>
      <c r="AJC76" s="67"/>
      <c r="AJD76" s="67"/>
      <c r="AJE76" s="67"/>
      <c r="AJF76" s="67"/>
      <c r="AJG76" s="67"/>
      <c r="AJH76" s="67"/>
      <c r="AJI76" s="67"/>
      <c r="AJJ76" s="67"/>
      <c r="AJK76" s="67"/>
      <c r="AJL76" s="67"/>
      <c r="AJM76" s="67"/>
      <c r="AJN76" s="67"/>
      <c r="AJO76" s="67"/>
      <c r="AJP76" s="67"/>
      <c r="AJQ76" s="67"/>
      <c r="AJR76" s="67"/>
      <c r="AJS76" s="67"/>
      <c r="AJT76" s="67"/>
      <c r="AJU76" s="67"/>
      <c r="AJV76" s="67"/>
      <c r="AJW76" s="67"/>
      <c r="AJX76" s="67"/>
      <c r="AJY76" s="67"/>
      <c r="AJZ76" s="67"/>
      <c r="AKA76" s="67"/>
      <c r="AKB76" s="67"/>
      <c r="AKC76" s="67"/>
      <c r="AKD76" s="67"/>
      <c r="AKE76" s="67"/>
      <c r="AKF76" s="67"/>
      <c r="AKG76" s="67"/>
      <c r="AKH76" s="67"/>
      <c r="AKI76" s="67"/>
      <c r="AKJ76" s="67"/>
      <c r="AKK76" s="67"/>
      <c r="AKL76" s="67"/>
      <c r="AKM76" s="67"/>
      <c r="AKN76" s="67"/>
      <c r="AKO76" s="67"/>
      <c r="AKP76" s="67"/>
      <c r="AKQ76" s="67"/>
      <c r="AKR76" s="67"/>
      <c r="AKS76" s="67"/>
      <c r="AKT76" s="67"/>
      <c r="AKU76" s="67"/>
      <c r="AKV76" s="67"/>
      <c r="AKW76" s="67"/>
      <c r="AKX76" s="67"/>
      <c r="AKY76" s="67"/>
      <c r="AKZ76" s="67"/>
      <c r="ALA76" s="67"/>
      <c r="ALB76" s="67"/>
      <c r="ALC76" s="67"/>
      <c r="ALD76" s="67"/>
      <c r="ALE76" s="67"/>
      <c r="ALF76" s="67"/>
      <c r="ALG76" s="67"/>
      <c r="ALH76" s="67"/>
      <c r="ALI76" s="67"/>
      <c r="ALJ76" s="67"/>
      <c r="ALK76" s="67"/>
      <c r="ALL76" s="67"/>
      <c r="ALM76" s="67"/>
      <c r="ALN76" s="67"/>
      <c r="ALO76" s="67"/>
      <c r="ALP76" s="67"/>
      <c r="ALQ76" s="67"/>
      <c r="ALR76" s="67"/>
      <c r="ALS76" s="67"/>
      <c r="ALT76" s="67"/>
      <c r="ALU76" s="67"/>
      <c r="ALV76" s="67"/>
      <c r="ALW76" s="67"/>
      <c r="ALX76" s="67"/>
      <c r="ALY76" s="67"/>
      <c r="ALZ76" s="67"/>
      <c r="AMA76" s="67"/>
      <c r="AMB76" s="67"/>
      <c r="AMC76" s="67"/>
      <c r="AMD76" s="67"/>
      <c r="AME76" s="67"/>
      <c r="AMF76" s="67"/>
      <c r="AMG76" s="67"/>
      <c r="AMH76" s="67"/>
      <c r="AMI76" s="67"/>
      <c r="AMJ76" s="67"/>
      <c r="AMK76" s="67"/>
    </row>
    <row r="77" spans="1:1025" x14ac:dyDescent="0.3">
      <c r="A77" s="251" t="s">
        <v>496</v>
      </c>
      <c r="B77" s="251"/>
      <c r="C77" s="251"/>
      <c r="D77" s="77">
        <f t="shared" si="2"/>
        <v>8.394166666666667</v>
      </c>
      <c r="E77" s="95">
        <v>41.23</v>
      </c>
      <c r="F77" s="95">
        <v>28.25</v>
      </c>
      <c r="G77" s="95">
        <v>100.73</v>
      </c>
      <c r="H77" s="95">
        <v>825.31</v>
      </c>
      <c r="I77" s="96"/>
      <c r="J77" s="138">
        <v>0.34</v>
      </c>
      <c r="K77" s="138">
        <v>0.35</v>
      </c>
      <c r="L77" s="138">
        <v>0.34</v>
      </c>
      <c r="M77" s="138">
        <v>0.34</v>
      </c>
      <c r="N77" s="86"/>
      <c r="O77" s="89">
        <v>0.2</v>
      </c>
      <c r="P77" s="89">
        <v>0.31</v>
      </c>
      <c r="Q77" s="89">
        <v>0.49</v>
      </c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67"/>
      <c r="JO77" s="67"/>
      <c r="JP77" s="67"/>
      <c r="JQ77" s="67"/>
      <c r="JR77" s="67"/>
      <c r="JS77" s="67"/>
      <c r="JT77" s="67"/>
      <c r="JU77" s="67"/>
      <c r="JV77" s="67"/>
      <c r="JW77" s="67"/>
      <c r="JX77" s="67"/>
      <c r="JY77" s="67"/>
      <c r="JZ77" s="67"/>
      <c r="KA77" s="67"/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67"/>
      <c r="NI77" s="67"/>
      <c r="NJ77" s="67"/>
      <c r="NK77" s="67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67"/>
      <c r="NW77" s="67"/>
      <c r="NX77" s="67"/>
      <c r="NY77" s="67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67"/>
      <c r="OK77" s="67"/>
      <c r="OL77" s="67"/>
      <c r="OM77" s="67"/>
      <c r="ON77" s="67"/>
      <c r="OO77" s="67"/>
      <c r="OP77" s="67"/>
      <c r="OQ77" s="67"/>
      <c r="OR77" s="67"/>
      <c r="OS77" s="67"/>
      <c r="OT77" s="67"/>
      <c r="OU77" s="67"/>
      <c r="OV77" s="67"/>
      <c r="OW77" s="67"/>
      <c r="OX77" s="67"/>
      <c r="OY77" s="67"/>
      <c r="OZ77" s="67"/>
      <c r="PA77" s="67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67"/>
      <c r="PM77" s="67"/>
      <c r="PN77" s="67"/>
      <c r="PO77" s="67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67"/>
      <c r="QA77" s="67"/>
      <c r="QB77" s="67"/>
      <c r="QC77" s="67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67"/>
      <c r="QO77" s="67"/>
      <c r="QP77" s="67"/>
      <c r="QQ77" s="67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67"/>
      <c r="RC77" s="67"/>
      <c r="RD77" s="67"/>
      <c r="RE77" s="67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67"/>
      <c r="RQ77" s="67"/>
      <c r="RR77" s="67"/>
      <c r="RS77" s="67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67"/>
      <c r="SE77" s="67"/>
      <c r="SF77" s="67"/>
      <c r="SG77" s="67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67"/>
      <c r="SS77" s="67"/>
      <c r="ST77" s="67"/>
      <c r="SU77" s="67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67"/>
      <c r="TG77" s="67"/>
      <c r="TH77" s="67"/>
      <c r="TI77" s="67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67"/>
      <c r="TU77" s="67"/>
      <c r="TV77" s="67"/>
      <c r="TW77" s="67"/>
      <c r="TX77" s="67"/>
      <c r="TY77" s="67"/>
      <c r="TZ77" s="67"/>
      <c r="UA77" s="67"/>
      <c r="UB77" s="67"/>
      <c r="UC77" s="67"/>
      <c r="UD77" s="67"/>
      <c r="UE77" s="67"/>
      <c r="UF77" s="67"/>
      <c r="UG77" s="67"/>
      <c r="UH77" s="67"/>
      <c r="UI77" s="67"/>
      <c r="UJ77" s="67"/>
      <c r="UK77" s="67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67"/>
      <c r="UW77" s="67"/>
      <c r="UX77" s="67"/>
      <c r="UY77" s="67"/>
      <c r="UZ77" s="67"/>
      <c r="VA77" s="67"/>
      <c r="VB77" s="67"/>
      <c r="VC77" s="67"/>
      <c r="VD77" s="67"/>
      <c r="VE77" s="67"/>
      <c r="VF77" s="67"/>
      <c r="VG77" s="67"/>
      <c r="VH77" s="67"/>
      <c r="VI77" s="67"/>
      <c r="VJ77" s="67"/>
      <c r="VK77" s="67"/>
      <c r="VL77" s="67"/>
      <c r="VM77" s="67"/>
      <c r="VN77" s="67"/>
      <c r="VO77" s="67"/>
      <c r="VP77" s="67"/>
      <c r="VQ77" s="67"/>
      <c r="VR77" s="67"/>
      <c r="VS77" s="67"/>
      <c r="VT77" s="67"/>
      <c r="VU77" s="67"/>
      <c r="VV77" s="67"/>
      <c r="VW77" s="67"/>
      <c r="VX77" s="67"/>
      <c r="VY77" s="67"/>
      <c r="VZ77" s="67"/>
      <c r="WA77" s="67"/>
      <c r="WB77" s="67"/>
      <c r="WC77" s="67"/>
      <c r="WD77" s="67"/>
      <c r="WE77" s="67"/>
      <c r="WF77" s="67"/>
      <c r="WG77" s="67"/>
      <c r="WH77" s="67"/>
      <c r="WI77" s="67"/>
      <c r="WJ77" s="67"/>
      <c r="WK77" s="67"/>
      <c r="WL77" s="67"/>
      <c r="WM77" s="67"/>
      <c r="WN77" s="67"/>
      <c r="WO77" s="67"/>
      <c r="WP77" s="67"/>
      <c r="WQ77" s="67"/>
      <c r="WR77" s="67"/>
      <c r="WS77" s="67"/>
      <c r="WT77" s="67"/>
      <c r="WU77" s="67"/>
      <c r="WV77" s="67"/>
      <c r="WW77" s="67"/>
      <c r="WX77" s="67"/>
      <c r="WY77" s="67"/>
      <c r="WZ77" s="67"/>
      <c r="XA77" s="67"/>
      <c r="XB77" s="67"/>
      <c r="XC77" s="67"/>
      <c r="XD77" s="67"/>
      <c r="XE77" s="67"/>
      <c r="XF77" s="67"/>
      <c r="XG77" s="67"/>
      <c r="XH77" s="67"/>
      <c r="XI77" s="67"/>
      <c r="XJ77" s="67"/>
      <c r="XK77" s="67"/>
      <c r="XL77" s="67"/>
      <c r="XM77" s="67"/>
      <c r="XN77" s="67"/>
      <c r="XO77" s="67"/>
      <c r="XP77" s="67"/>
      <c r="XQ77" s="67"/>
      <c r="XR77" s="67"/>
      <c r="XS77" s="67"/>
      <c r="XT77" s="67"/>
      <c r="XU77" s="67"/>
      <c r="XV77" s="67"/>
      <c r="XW77" s="67"/>
      <c r="XX77" s="67"/>
      <c r="XY77" s="67"/>
      <c r="XZ77" s="67"/>
      <c r="YA77" s="67"/>
      <c r="YB77" s="67"/>
      <c r="YC77" s="67"/>
      <c r="YD77" s="67"/>
      <c r="YE77" s="67"/>
      <c r="YF77" s="67"/>
      <c r="YG77" s="67"/>
      <c r="YH77" s="67"/>
      <c r="YI77" s="67"/>
      <c r="YJ77" s="67"/>
      <c r="YK77" s="67"/>
      <c r="YL77" s="67"/>
      <c r="YM77" s="67"/>
      <c r="YN77" s="67"/>
      <c r="YO77" s="67"/>
      <c r="YP77" s="67"/>
      <c r="YQ77" s="67"/>
      <c r="YR77" s="67"/>
      <c r="YS77" s="67"/>
      <c r="YT77" s="67"/>
      <c r="YU77" s="67"/>
      <c r="YV77" s="67"/>
      <c r="YW77" s="67"/>
      <c r="YX77" s="67"/>
      <c r="YY77" s="67"/>
      <c r="YZ77" s="67"/>
      <c r="ZA77" s="67"/>
      <c r="ZB77" s="67"/>
      <c r="ZC77" s="67"/>
      <c r="ZD77" s="67"/>
      <c r="ZE77" s="67"/>
      <c r="ZF77" s="67"/>
      <c r="ZG77" s="67"/>
      <c r="ZH77" s="67"/>
      <c r="ZI77" s="67"/>
      <c r="ZJ77" s="67"/>
      <c r="ZK77" s="67"/>
      <c r="ZL77" s="67"/>
      <c r="ZM77" s="67"/>
      <c r="ZN77" s="67"/>
      <c r="ZO77" s="67"/>
      <c r="ZP77" s="67"/>
      <c r="ZQ77" s="67"/>
      <c r="ZR77" s="67"/>
      <c r="ZS77" s="67"/>
      <c r="ZT77" s="67"/>
      <c r="ZU77" s="67"/>
      <c r="ZV77" s="67"/>
      <c r="ZW77" s="67"/>
      <c r="ZX77" s="67"/>
      <c r="ZY77" s="67"/>
      <c r="ZZ77" s="67"/>
      <c r="AAA77" s="67"/>
      <c r="AAB77" s="67"/>
      <c r="AAC77" s="67"/>
      <c r="AAD77" s="67"/>
      <c r="AAE77" s="67"/>
      <c r="AAF77" s="67"/>
      <c r="AAG77" s="67"/>
      <c r="AAH77" s="67"/>
      <c r="AAI77" s="67"/>
      <c r="AAJ77" s="67"/>
      <c r="AAK77" s="67"/>
      <c r="AAL77" s="67"/>
      <c r="AAM77" s="67"/>
      <c r="AAN77" s="67"/>
      <c r="AAO77" s="67"/>
      <c r="AAP77" s="67"/>
      <c r="AAQ77" s="67"/>
      <c r="AAR77" s="67"/>
      <c r="AAS77" s="67"/>
      <c r="AAT77" s="67"/>
      <c r="AAU77" s="67"/>
      <c r="AAV77" s="67"/>
      <c r="AAW77" s="67"/>
      <c r="AAX77" s="67"/>
      <c r="AAY77" s="67"/>
      <c r="AAZ77" s="67"/>
      <c r="ABA77" s="67"/>
      <c r="ABB77" s="67"/>
      <c r="ABC77" s="67"/>
      <c r="ABD77" s="67"/>
      <c r="ABE77" s="67"/>
      <c r="ABF77" s="67"/>
      <c r="ABG77" s="67"/>
      <c r="ABH77" s="67"/>
      <c r="ABI77" s="67"/>
      <c r="ABJ77" s="67"/>
      <c r="ABK77" s="67"/>
      <c r="ABL77" s="67"/>
      <c r="ABM77" s="67"/>
      <c r="ABN77" s="67"/>
      <c r="ABO77" s="67"/>
      <c r="ABP77" s="67"/>
      <c r="ABQ77" s="67"/>
      <c r="ABR77" s="67"/>
      <c r="ABS77" s="67"/>
      <c r="ABT77" s="67"/>
      <c r="ABU77" s="67"/>
      <c r="ABV77" s="67"/>
      <c r="ABW77" s="67"/>
      <c r="ABX77" s="67"/>
      <c r="ABY77" s="67"/>
      <c r="ABZ77" s="67"/>
      <c r="ACA77" s="67"/>
      <c r="ACB77" s="67"/>
      <c r="ACC77" s="67"/>
      <c r="ACD77" s="67"/>
      <c r="ACE77" s="67"/>
      <c r="ACF77" s="67"/>
      <c r="ACG77" s="67"/>
      <c r="ACH77" s="67"/>
      <c r="ACI77" s="67"/>
      <c r="ACJ77" s="67"/>
      <c r="ACK77" s="67"/>
      <c r="ACL77" s="67"/>
      <c r="ACM77" s="67"/>
      <c r="ACN77" s="67"/>
      <c r="ACO77" s="67"/>
      <c r="ACP77" s="67"/>
      <c r="ACQ77" s="67"/>
      <c r="ACR77" s="67"/>
      <c r="ACS77" s="67"/>
      <c r="ACT77" s="67"/>
      <c r="ACU77" s="67"/>
      <c r="ACV77" s="67"/>
      <c r="ACW77" s="67"/>
      <c r="ACX77" s="67"/>
      <c r="ACY77" s="67"/>
      <c r="ACZ77" s="67"/>
      <c r="ADA77" s="67"/>
      <c r="ADB77" s="67"/>
      <c r="ADC77" s="67"/>
      <c r="ADD77" s="67"/>
      <c r="ADE77" s="67"/>
      <c r="ADF77" s="67"/>
      <c r="ADG77" s="67"/>
      <c r="ADH77" s="67"/>
      <c r="ADI77" s="67"/>
      <c r="ADJ77" s="67"/>
      <c r="ADK77" s="67"/>
      <c r="ADL77" s="67"/>
      <c r="ADM77" s="67"/>
      <c r="ADN77" s="67"/>
      <c r="ADO77" s="67"/>
      <c r="ADP77" s="67"/>
      <c r="ADQ77" s="67"/>
      <c r="ADR77" s="67"/>
      <c r="ADS77" s="67"/>
      <c r="ADT77" s="67"/>
      <c r="ADU77" s="67"/>
      <c r="ADV77" s="67"/>
      <c r="ADW77" s="67"/>
      <c r="ADX77" s="67"/>
      <c r="ADY77" s="67"/>
      <c r="ADZ77" s="67"/>
      <c r="AEA77" s="67"/>
      <c r="AEB77" s="67"/>
      <c r="AEC77" s="67"/>
      <c r="AED77" s="67"/>
      <c r="AEE77" s="67"/>
      <c r="AEF77" s="67"/>
      <c r="AEG77" s="67"/>
      <c r="AEH77" s="67"/>
      <c r="AEI77" s="67"/>
      <c r="AEJ77" s="67"/>
      <c r="AEK77" s="67"/>
      <c r="AEL77" s="67"/>
      <c r="AEM77" s="67"/>
      <c r="AEN77" s="67"/>
      <c r="AEO77" s="67"/>
      <c r="AEP77" s="67"/>
      <c r="AEQ77" s="67"/>
      <c r="AER77" s="67"/>
      <c r="AES77" s="67"/>
      <c r="AET77" s="67"/>
      <c r="AEU77" s="67"/>
      <c r="AEV77" s="67"/>
      <c r="AEW77" s="67"/>
      <c r="AEX77" s="67"/>
      <c r="AEY77" s="67"/>
      <c r="AEZ77" s="67"/>
      <c r="AFA77" s="67"/>
      <c r="AFB77" s="67"/>
      <c r="AFC77" s="67"/>
      <c r="AFD77" s="67"/>
      <c r="AFE77" s="67"/>
      <c r="AFF77" s="67"/>
      <c r="AFG77" s="67"/>
      <c r="AFH77" s="67"/>
      <c r="AFI77" s="67"/>
      <c r="AFJ77" s="67"/>
      <c r="AFK77" s="67"/>
      <c r="AFL77" s="67"/>
      <c r="AFM77" s="67"/>
      <c r="AFN77" s="67"/>
      <c r="AFO77" s="67"/>
      <c r="AFP77" s="67"/>
      <c r="AFQ77" s="67"/>
      <c r="AFR77" s="67"/>
      <c r="AFS77" s="67"/>
      <c r="AFT77" s="67"/>
      <c r="AFU77" s="67"/>
      <c r="AFV77" s="67"/>
      <c r="AFW77" s="67"/>
      <c r="AFX77" s="67"/>
      <c r="AFY77" s="67"/>
      <c r="AFZ77" s="67"/>
      <c r="AGA77" s="67"/>
      <c r="AGB77" s="67"/>
      <c r="AGC77" s="67"/>
      <c r="AGD77" s="67"/>
      <c r="AGE77" s="67"/>
      <c r="AGF77" s="67"/>
      <c r="AGG77" s="67"/>
      <c r="AGH77" s="67"/>
      <c r="AGI77" s="67"/>
      <c r="AGJ77" s="67"/>
      <c r="AGK77" s="67"/>
      <c r="AGL77" s="67"/>
      <c r="AGM77" s="67"/>
      <c r="AGN77" s="67"/>
      <c r="AGO77" s="67"/>
      <c r="AGP77" s="67"/>
      <c r="AGQ77" s="67"/>
      <c r="AGR77" s="67"/>
      <c r="AGS77" s="67"/>
      <c r="AGT77" s="67"/>
      <c r="AGU77" s="67"/>
      <c r="AGV77" s="67"/>
      <c r="AGW77" s="67"/>
      <c r="AGX77" s="67"/>
      <c r="AGY77" s="67"/>
      <c r="AGZ77" s="67"/>
      <c r="AHA77" s="67"/>
      <c r="AHB77" s="67"/>
      <c r="AHC77" s="67"/>
      <c r="AHD77" s="67"/>
      <c r="AHE77" s="67"/>
      <c r="AHF77" s="67"/>
      <c r="AHG77" s="67"/>
      <c r="AHH77" s="67"/>
      <c r="AHI77" s="67"/>
      <c r="AHJ77" s="67"/>
      <c r="AHK77" s="67"/>
      <c r="AHL77" s="67"/>
      <c r="AHM77" s="67"/>
      <c r="AHN77" s="67"/>
      <c r="AHO77" s="67"/>
      <c r="AHP77" s="67"/>
      <c r="AHQ77" s="67"/>
      <c r="AHR77" s="67"/>
      <c r="AHS77" s="67"/>
      <c r="AHT77" s="67"/>
      <c r="AHU77" s="67"/>
      <c r="AHV77" s="67"/>
      <c r="AHW77" s="67"/>
      <c r="AHX77" s="67"/>
      <c r="AHY77" s="67"/>
      <c r="AHZ77" s="67"/>
      <c r="AIA77" s="67"/>
      <c r="AIB77" s="67"/>
      <c r="AIC77" s="67"/>
      <c r="AID77" s="67"/>
      <c r="AIE77" s="67"/>
      <c r="AIF77" s="67"/>
      <c r="AIG77" s="67"/>
      <c r="AIH77" s="67"/>
      <c r="AII77" s="67"/>
      <c r="AIJ77" s="67"/>
      <c r="AIK77" s="67"/>
      <c r="AIL77" s="67"/>
      <c r="AIM77" s="67"/>
      <c r="AIN77" s="67"/>
      <c r="AIO77" s="67"/>
      <c r="AIP77" s="67"/>
      <c r="AIQ77" s="67"/>
      <c r="AIR77" s="67"/>
      <c r="AIS77" s="67"/>
      <c r="AIT77" s="67"/>
      <c r="AIU77" s="67"/>
      <c r="AIV77" s="67"/>
      <c r="AIW77" s="67"/>
      <c r="AIX77" s="67"/>
      <c r="AIY77" s="67"/>
      <c r="AIZ77" s="67"/>
      <c r="AJA77" s="67"/>
      <c r="AJB77" s="67"/>
      <c r="AJC77" s="67"/>
      <c r="AJD77" s="67"/>
      <c r="AJE77" s="67"/>
      <c r="AJF77" s="67"/>
      <c r="AJG77" s="67"/>
      <c r="AJH77" s="67"/>
      <c r="AJI77" s="67"/>
      <c r="AJJ77" s="67"/>
      <c r="AJK77" s="67"/>
      <c r="AJL77" s="67"/>
      <c r="AJM77" s="67"/>
      <c r="AJN77" s="67"/>
      <c r="AJO77" s="67"/>
      <c r="AJP77" s="67"/>
      <c r="AJQ77" s="67"/>
      <c r="AJR77" s="67"/>
      <c r="AJS77" s="67"/>
      <c r="AJT77" s="67"/>
      <c r="AJU77" s="67"/>
      <c r="AJV77" s="67"/>
      <c r="AJW77" s="67"/>
      <c r="AJX77" s="67"/>
      <c r="AJY77" s="67"/>
      <c r="AJZ77" s="67"/>
      <c r="AKA77" s="67"/>
      <c r="AKB77" s="67"/>
      <c r="AKC77" s="67"/>
      <c r="AKD77" s="67"/>
      <c r="AKE77" s="67"/>
      <c r="AKF77" s="67"/>
      <c r="AKG77" s="67"/>
      <c r="AKH77" s="67"/>
      <c r="AKI77" s="67"/>
      <c r="AKJ77" s="67"/>
      <c r="AKK77" s="67"/>
      <c r="AKL77" s="67"/>
      <c r="AKM77" s="67"/>
      <c r="AKN77" s="67"/>
      <c r="AKO77" s="67"/>
      <c r="AKP77" s="67"/>
      <c r="AKQ77" s="67"/>
      <c r="AKR77" s="67"/>
      <c r="AKS77" s="67"/>
      <c r="AKT77" s="67"/>
      <c r="AKU77" s="67"/>
      <c r="AKV77" s="67"/>
      <c r="AKW77" s="67"/>
      <c r="AKX77" s="67"/>
      <c r="AKY77" s="67"/>
      <c r="AKZ77" s="67"/>
      <c r="ALA77" s="67"/>
      <c r="ALB77" s="67"/>
      <c r="ALC77" s="67"/>
      <c r="ALD77" s="67"/>
      <c r="ALE77" s="67"/>
      <c r="ALF77" s="67"/>
      <c r="ALG77" s="67"/>
      <c r="ALH77" s="67"/>
      <c r="ALI77" s="67"/>
      <c r="ALJ77" s="67"/>
      <c r="ALK77" s="67"/>
      <c r="ALL77" s="67"/>
      <c r="ALM77" s="67"/>
      <c r="ALN77" s="67"/>
      <c r="ALO77" s="67"/>
      <c r="ALP77" s="67"/>
      <c r="ALQ77" s="67"/>
      <c r="ALR77" s="67"/>
      <c r="ALS77" s="67"/>
      <c r="ALT77" s="67"/>
      <c r="ALU77" s="67"/>
      <c r="ALV77" s="67"/>
      <c r="ALW77" s="67"/>
      <c r="ALX77" s="67"/>
      <c r="ALY77" s="67"/>
      <c r="ALZ77" s="67"/>
      <c r="AMA77" s="67"/>
      <c r="AMB77" s="67"/>
      <c r="AMC77" s="67"/>
      <c r="AMD77" s="67"/>
      <c r="AME77" s="67"/>
      <c r="AMF77" s="67"/>
      <c r="AMG77" s="67"/>
      <c r="AMH77" s="67"/>
      <c r="AMI77" s="67"/>
      <c r="AMJ77" s="67"/>
      <c r="AMK77" s="67"/>
    </row>
    <row r="78" spans="1:1025" x14ac:dyDescent="0.3">
      <c r="A78" s="251" t="s">
        <v>497</v>
      </c>
      <c r="B78" s="251"/>
      <c r="C78" s="251"/>
      <c r="D78" s="77">
        <f t="shared" si="2"/>
        <v>7.1241666666666665</v>
      </c>
      <c r="E78" s="95">
        <v>39.9</v>
      </c>
      <c r="F78" s="97">
        <v>30.06</v>
      </c>
      <c r="G78" s="95">
        <v>85.49</v>
      </c>
      <c r="H78" s="95">
        <v>775.97</v>
      </c>
      <c r="I78" s="96"/>
      <c r="J78" s="138">
        <v>0.33</v>
      </c>
      <c r="K78" s="138">
        <v>0.38</v>
      </c>
      <c r="L78" s="138">
        <v>0.28000000000000003</v>
      </c>
      <c r="M78" s="138">
        <v>0.32</v>
      </c>
      <c r="N78" s="86"/>
      <c r="O78" s="89">
        <v>0.21</v>
      </c>
      <c r="P78" s="89">
        <v>0.35</v>
      </c>
      <c r="Q78" s="89">
        <v>0.44</v>
      </c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7"/>
      <c r="JI78" s="67"/>
      <c r="JJ78" s="67"/>
      <c r="JK78" s="67"/>
      <c r="JL78" s="67"/>
      <c r="JM78" s="67"/>
      <c r="JN78" s="67"/>
      <c r="JO78" s="67"/>
      <c r="JP78" s="67"/>
      <c r="JQ78" s="67"/>
      <c r="JR78" s="67"/>
      <c r="JS78" s="67"/>
      <c r="JT78" s="67"/>
      <c r="JU78" s="67"/>
      <c r="JV78" s="67"/>
      <c r="JW78" s="67"/>
      <c r="JX78" s="67"/>
      <c r="JY78" s="67"/>
      <c r="JZ78" s="67"/>
      <c r="KA78" s="67"/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67"/>
      <c r="NA78" s="67"/>
      <c r="NB78" s="67"/>
      <c r="NC78" s="67"/>
      <c r="ND78" s="67"/>
      <c r="NE78" s="67"/>
      <c r="NF78" s="67"/>
      <c r="NG78" s="67"/>
      <c r="NH78" s="67"/>
      <c r="NI78" s="67"/>
      <c r="NJ78" s="67"/>
      <c r="NK78" s="67"/>
      <c r="NL78" s="67"/>
      <c r="NM78" s="67"/>
      <c r="NN78" s="67"/>
      <c r="NO78" s="67"/>
      <c r="NP78" s="67"/>
      <c r="NQ78" s="67"/>
      <c r="NR78" s="67"/>
      <c r="NS78" s="67"/>
      <c r="NT78" s="67"/>
      <c r="NU78" s="67"/>
      <c r="NV78" s="67"/>
      <c r="NW78" s="67"/>
      <c r="NX78" s="67"/>
      <c r="NY78" s="67"/>
      <c r="NZ78" s="67"/>
      <c r="OA78" s="67"/>
      <c r="OB78" s="67"/>
      <c r="OC78" s="67"/>
      <c r="OD78" s="67"/>
      <c r="OE78" s="67"/>
      <c r="OF78" s="67"/>
      <c r="OG78" s="67"/>
      <c r="OH78" s="67"/>
      <c r="OI78" s="67"/>
      <c r="OJ78" s="67"/>
      <c r="OK78" s="67"/>
      <c r="OL78" s="67"/>
      <c r="OM78" s="67"/>
      <c r="ON78" s="67"/>
      <c r="OO78" s="67"/>
      <c r="OP78" s="67"/>
      <c r="OQ78" s="67"/>
      <c r="OR78" s="67"/>
      <c r="OS78" s="67"/>
      <c r="OT78" s="67"/>
      <c r="OU78" s="67"/>
      <c r="OV78" s="67"/>
      <c r="OW78" s="67"/>
      <c r="OX78" s="67"/>
      <c r="OY78" s="67"/>
      <c r="OZ78" s="67"/>
      <c r="PA78" s="67"/>
      <c r="PB78" s="67"/>
      <c r="PC78" s="67"/>
      <c r="PD78" s="67"/>
      <c r="PE78" s="67"/>
      <c r="PF78" s="67"/>
      <c r="PG78" s="67"/>
      <c r="PH78" s="67"/>
      <c r="PI78" s="67"/>
      <c r="PJ78" s="67"/>
      <c r="PK78" s="67"/>
      <c r="PL78" s="67"/>
      <c r="PM78" s="67"/>
      <c r="PN78" s="67"/>
      <c r="PO78" s="67"/>
      <c r="PP78" s="67"/>
      <c r="PQ78" s="67"/>
      <c r="PR78" s="67"/>
      <c r="PS78" s="67"/>
      <c r="PT78" s="67"/>
      <c r="PU78" s="67"/>
      <c r="PV78" s="67"/>
      <c r="PW78" s="67"/>
      <c r="PX78" s="67"/>
      <c r="PY78" s="67"/>
      <c r="PZ78" s="67"/>
      <c r="QA78" s="67"/>
      <c r="QB78" s="67"/>
      <c r="QC78" s="67"/>
      <c r="QD78" s="67"/>
      <c r="QE78" s="67"/>
      <c r="QF78" s="67"/>
      <c r="QG78" s="67"/>
      <c r="QH78" s="67"/>
      <c r="QI78" s="67"/>
      <c r="QJ78" s="67"/>
      <c r="QK78" s="67"/>
      <c r="QL78" s="67"/>
      <c r="QM78" s="67"/>
      <c r="QN78" s="67"/>
      <c r="QO78" s="67"/>
      <c r="QP78" s="67"/>
      <c r="QQ78" s="67"/>
      <c r="QR78" s="67"/>
      <c r="QS78" s="67"/>
      <c r="QT78" s="67"/>
      <c r="QU78" s="67"/>
      <c r="QV78" s="67"/>
      <c r="QW78" s="67"/>
      <c r="QX78" s="67"/>
      <c r="QY78" s="67"/>
      <c r="QZ78" s="67"/>
      <c r="RA78" s="67"/>
      <c r="RB78" s="67"/>
      <c r="RC78" s="67"/>
      <c r="RD78" s="67"/>
      <c r="RE78" s="67"/>
      <c r="RF78" s="67"/>
      <c r="RG78" s="67"/>
      <c r="RH78" s="67"/>
      <c r="RI78" s="67"/>
      <c r="RJ78" s="67"/>
      <c r="RK78" s="67"/>
      <c r="RL78" s="67"/>
      <c r="RM78" s="67"/>
      <c r="RN78" s="67"/>
      <c r="RO78" s="67"/>
      <c r="RP78" s="67"/>
      <c r="RQ78" s="67"/>
      <c r="RR78" s="67"/>
      <c r="RS78" s="67"/>
      <c r="RT78" s="67"/>
      <c r="RU78" s="67"/>
      <c r="RV78" s="67"/>
      <c r="RW78" s="67"/>
      <c r="RX78" s="67"/>
      <c r="RY78" s="67"/>
      <c r="RZ78" s="67"/>
      <c r="SA78" s="67"/>
      <c r="SB78" s="67"/>
      <c r="SC78" s="67"/>
      <c r="SD78" s="67"/>
      <c r="SE78" s="67"/>
      <c r="SF78" s="67"/>
      <c r="SG78" s="67"/>
      <c r="SH78" s="67"/>
      <c r="SI78" s="67"/>
      <c r="SJ78" s="67"/>
      <c r="SK78" s="67"/>
      <c r="SL78" s="67"/>
      <c r="SM78" s="67"/>
      <c r="SN78" s="67"/>
      <c r="SO78" s="67"/>
      <c r="SP78" s="67"/>
      <c r="SQ78" s="67"/>
      <c r="SR78" s="67"/>
      <c r="SS78" s="67"/>
      <c r="ST78" s="67"/>
      <c r="SU78" s="67"/>
      <c r="SV78" s="67"/>
      <c r="SW78" s="67"/>
      <c r="SX78" s="67"/>
      <c r="SY78" s="67"/>
      <c r="SZ78" s="67"/>
      <c r="TA78" s="67"/>
      <c r="TB78" s="67"/>
      <c r="TC78" s="67"/>
      <c r="TD78" s="67"/>
      <c r="TE78" s="67"/>
      <c r="TF78" s="67"/>
      <c r="TG78" s="67"/>
      <c r="TH78" s="67"/>
      <c r="TI78" s="67"/>
      <c r="TJ78" s="67"/>
      <c r="TK78" s="67"/>
      <c r="TL78" s="67"/>
      <c r="TM78" s="67"/>
      <c r="TN78" s="67"/>
      <c r="TO78" s="67"/>
      <c r="TP78" s="67"/>
      <c r="TQ78" s="67"/>
      <c r="TR78" s="67"/>
      <c r="TS78" s="67"/>
      <c r="TT78" s="67"/>
      <c r="TU78" s="67"/>
      <c r="TV78" s="67"/>
      <c r="TW78" s="67"/>
      <c r="TX78" s="67"/>
      <c r="TY78" s="67"/>
      <c r="TZ78" s="67"/>
      <c r="UA78" s="67"/>
      <c r="UB78" s="67"/>
      <c r="UC78" s="67"/>
      <c r="UD78" s="67"/>
      <c r="UE78" s="67"/>
      <c r="UF78" s="67"/>
      <c r="UG78" s="67"/>
      <c r="UH78" s="67"/>
      <c r="UI78" s="67"/>
      <c r="UJ78" s="67"/>
      <c r="UK78" s="67"/>
      <c r="UL78" s="67"/>
      <c r="UM78" s="67"/>
      <c r="UN78" s="67"/>
      <c r="UO78" s="67"/>
      <c r="UP78" s="67"/>
      <c r="UQ78" s="67"/>
      <c r="UR78" s="67"/>
      <c r="US78" s="67"/>
      <c r="UT78" s="67"/>
      <c r="UU78" s="67"/>
      <c r="UV78" s="67"/>
      <c r="UW78" s="67"/>
      <c r="UX78" s="67"/>
      <c r="UY78" s="67"/>
      <c r="UZ78" s="67"/>
      <c r="VA78" s="67"/>
      <c r="VB78" s="67"/>
      <c r="VC78" s="67"/>
      <c r="VD78" s="67"/>
      <c r="VE78" s="67"/>
      <c r="VF78" s="67"/>
      <c r="VG78" s="67"/>
      <c r="VH78" s="67"/>
      <c r="VI78" s="67"/>
      <c r="VJ78" s="67"/>
      <c r="VK78" s="67"/>
      <c r="VL78" s="67"/>
      <c r="VM78" s="67"/>
      <c r="VN78" s="67"/>
      <c r="VO78" s="67"/>
      <c r="VP78" s="67"/>
      <c r="VQ78" s="67"/>
      <c r="VR78" s="67"/>
      <c r="VS78" s="67"/>
      <c r="VT78" s="67"/>
      <c r="VU78" s="67"/>
      <c r="VV78" s="67"/>
      <c r="VW78" s="67"/>
      <c r="VX78" s="67"/>
      <c r="VY78" s="67"/>
      <c r="VZ78" s="67"/>
      <c r="WA78" s="67"/>
      <c r="WB78" s="67"/>
      <c r="WC78" s="67"/>
      <c r="WD78" s="67"/>
      <c r="WE78" s="67"/>
      <c r="WF78" s="67"/>
      <c r="WG78" s="67"/>
      <c r="WH78" s="67"/>
      <c r="WI78" s="67"/>
      <c r="WJ78" s="67"/>
      <c r="WK78" s="67"/>
      <c r="WL78" s="67"/>
      <c r="WM78" s="67"/>
      <c r="WN78" s="67"/>
      <c r="WO78" s="67"/>
      <c r="WP78" s="67"/>
      <c r="WQ78" s="67"/>
      <c r="WR78" s="67"/>
      <c r="WS78" s="67"/>
      <c r="WT78" s="67"/>
      <c r="WU78" s="67"/>
      <c r="WV78" s="67"/>
      <c r="WW78" s="67"/>
      <c r="WX78" s="67"/>
      <c r="WY78" s="67"/>
      <c r="WZ78" s="67"/>
      <c r="XA78" s="67"/>
      <c r="XB78" s="67"/>
      <c r="XC78" s="67"/>
      <c r="XD78" s="67"/>
      <c r="XE78" s="67"/>
      <c r="XF78" s="67"/>
      <c r="XG78" s="67"/>
      <c r="XH78" s="67"/>
      <c r="XI78" s="67"/>
      <c r="XJ78" s="67"/>
      <c r="XK78" s="67"/>
      <c r="XL78" s="67"/>
      <c r="XM78" s="67"/>
      <c r="XN78" s="67"/>
      <c r="XO78" s="67"/>
      <c r="XP78" s="67"/>
      <c r="XQ78" s="67"/>
      <c r="XR78" s="67"/>
      <c r="XS78" s="67"/>
      <c r="XT78" s="67"/>
      <c r="XU78" s="67"/>
      <c r="XV78" s="67"/>
      <c r="XW78" s="67"/>
      <c r="XX78" s="67"/>
      <c r="XY78" s="67"/>
      <c r="XZ78" s="67"/>
      <c r="YA78" s="67"/>
      <c r="YB78" s="67"/>
      <c r="YC78" s="67"/>
      <c r="YD78" s="67"/>
      <c r="YE78" s="67"/>
      <c r="YF78" s="67"/>
      <c r="YG78" s="67"/>
      <c r="YH78" s="67"/>
      <c r="YI78" s="67"/>
      <c r="YJ78" s="67"/>
      <c r="YK78" s="67"/>
      <c r="YL78" s="67"/>
      <c r="YM78" s="67"/>
      <c r="YN78" s="67"/>
      <c r="YO78" s="67"/>
      <c r="YP78" s="67"/>
      <c r="YQ78" s="67"/>
      <c r="YR78" s="67"/>
      <c r="YS78" s="67"/>
      <c r="YT78" s="67"/>
      <c r="YU78" s="67"/>
      <c r="YV78" s="67"/>
      <c r="YW78" s="67"/>
      <c r="YX78" s="67"/>
      <c r="YY78" s="67"/>
      <c r="YZ78" s="67"/>
      <c r="ZA78" s="67"/>
      <c r="ZB78" s="67"/>
      <c r="ZC78" s="67"/>
      <c r="ZD78" s="67"/>
      <c r="ZE78" s="67"/>
      <c r="ZF78" s="67"/>
      <c r="ZG78" s="67"/>
      <c r="ZH78" s="67"/>
      <c r="ZI78" s="67"/>
      <c r="ZJ78" s="67"/>
      <c r="ZK78" s="67"/>
      <c r="ZL78" s="67"/>
      <c r="ZM78" s="67"/>
      <c r="ZN78" s="67"/>
      <c r="ZO78" s="67"/>
      <c r="ZP78" s="67"/>
      <c r="ZQ78" s="67"/>
      <c r="ZR78" s="67"/>
      <c r="ZS78" s="67"/>
      <c r="ZT78" s="67"/>
      <c r="ZU78" s="67"/>
      <c r="ZV78" s="67"/>
      <c r="ZW78" s="67"/>
      <c r="ZX78" s="67"/>
      <c r="ZY78" s="67"/>
      <c r="ZZ78" s="67"/>
      <c r="AAA78" s="67"/>
      <c r="AAB78" s="67"/>
      <c r="AAC78" s="67"/>
      <c r="AAD78" s="67"/>
      <c r="AAE78" s="67"/>
      <c r="AAF78" s="67"/>
      <c r="AAG78" s="67"/>
      <c r="AAH78" s="67"/>
      <c r="AAI78" s="67"/>
      <c r="AAJ78" s="67"/>
      <c r="AAK78" s="67"/>
      <c r="AAL78" s="67"/>
      <c r="AAM78" s="67"/>
      <c r="AAN78" s="67"/>
      <c r="AAO78" s="67"/>
      <c r="AAP78" s="67"/>
      <c r="AAQ78" s="67"/>
      <c r="AAR78" s="67"/>
      <c r="AAS78" s="67"/>
      <c r="AAT78" s="67"/>
      <c r="AAU78" s="67"/>
      <c r="AAV78" s="67"/>
      <c r="AAW78" s="67"/>
      <c r="AAX78" s="67"/>
      <c r="AAY78" s="67"/>
      <c r="AAZ78" s="67"/>
      <c r="ABA78" s="67"/>
      <c r="ABB78" s="67"/>
      <c r="ABC78" s="67"/>
      <c r="ABD78" s="67"/>
      <c r="ABE78" s="67"/>
      <c r="ABF78" s="67"/>
      <c r="ABG78" s="67"/>
      <c r="ABH78" s="67"/>
      <c r="ABI78" s="67"/>
      <c r="ABJ78" s="67"/>
      <c r="ABK78" s="67"/>
      <c r="ABL78" s="67"/>
      <c r="ABM78" s="67"/>
      <c r="ABN78" s="67"/>
      <c r="ABO78" s="67"/>
      <c r="ABP78" s="67"/>
      <c r="ABQ78" s="67"/>
      <c r="ABR78" s="67"/>
      <c r="ABS78" s="67"/>
      <c r="ABT78" s="67"/>
      <c r="ABU78" s="67"/>
      <c r="ABV78" s="67"/>
      <c r="ABW78" s="67"/>
      <c r="ABX78" s="67"/>
      <c r="ABY78" s="67"/>
      <c r="ABZ78" s="67"/>
      <c r="ACA78" s="67"/>
      <c r="ACB78" s="67"/>
      <c r="ACC78" s="67"/>
      <c r="ACD78" s="67"/>
      <c r="ACE78" s="67"/>
      <c r="ACF78" s="67"/>
      <c r="ACG78" s="67"/>
      <c r="ACH78" s="67"/>
      <c r="ACI78" s="67"/>
      <c r="ACJ78" s="67"/>
      <c r="ACK78" s="67"/>
      <c r="ACL78" s="67"/>
      <c r="ACM78" s="67"/>
      <c r="ACN78" s="67"/>
      <c r="ACO78" s="67"/>
      <c r="ACP78" s="67"/>
      <c r="ACQ78" s="67"/>
      <c r="ACR78" s="67"/>
      <c r="ACS78" s="67"/>
      <c r="ACT78" s="67"/>
      <c r="ACU78" s="67"/>
      <c r="ACV78" s="67"/>
      <c r="ACW78" s="67"/>
      <c r="ACX78" s="67"/>
      <c r="ACY78" s="67"/>
      <c r="ACZ78" s="67"/>
      <c r="ADA78" s="67"/>
      <c r="ADB78" s="67"/>
      <c r="ADC78" s="67"/>
      <c r="ADD78" s="67"/>
      <c r="ADE78" s="67"/>
      <c r="ADF78" s="67"/>
      <c r="ADG78" s="67"/>
      <c r="ADH78" s="67"/>
      <c r="ADI78" s="67"/>
      <c r="ADJ78" s="67"/>
      <c r="ADK78" s="67"/>
      <c r="ADL78" s="67"/>
      <c r="ADM78" s="67"/>
      <c r="ADN78" s="67"/>
      <c r="ADO78" s="67"/>
      <c r="ADP78" s="67"/>
      <c r="ADQ78" s="67"/>
      <c r="ADR78" s="67"/>
      <c r="ADS78" s="67"/>
      <c r="ADT78" s="67"/>
      <c r="ADU78" s="67"/>
      <c r="ADV78" s="67"/>
      <c r="ADW78" s="67"/>
      <c r="ADX78" s="67"/>
      <c r="ADY78" s="67"/>
      <c r="ADZ78" s="67"/>
      <c r="AEA78" s="67"/>
      <c r="AEB78" s="67"/>
      <c r="AEC78" s="67"/>
      <c r="AED78" s="67"/>
      <c r="AEE78" s="67"/>
      <c r="AEF78" s="67"/>
      <c r="AEG78" s="67"/>
      <c r="AEH78" s="67"/>
      <c r="AEI78" s="67"/>
      <c r="AEJ78" s="67"/>
      <c r="AEK78" s="67"/>
      <c r="AEL78" s="67"/>
      <c r="AEM78" s="67"/>
      <c r="AEN78" s="67"/>
      <c r="AEO78" s="67"/>
      <c r="AEP78" s="67"/>
      <c r="AEQ78" s="67"/>
      <c r="AER78" s="67"/>
      <c r="AES78" s="67"/>
      <c r="AET78" s="67"/>
      <c r="AEU78" s="67"/>
      <c r="AEV78" s="67"/>
      <c r="AEW78" s="67"/>
      <c r="AEX78" s="67"/>
      <c r="AEY78" s="67"/>
      <c r="AEZ78" s="67"/>
      <c r="AFA78" s="67"/>
      <c r="AFB78" s="67"/>
      <c r="AFC78" s="67"/>
      <c r="AFD78" s="67"/>
      <c r="AFE78" s="67"/>
      <c r="AFF78" s="67"/>
      <c r="AFG78" s="67"/>
      <c r="AFH78" s="67"/>
      <c r="AFI78" s="67"/>
      <c r="AFJ78" s="67"/>
      <c r="AFK78" s="67"/>
      <c r="AFL78" s="67"/>
      <c r="AFM78" s="67"/>
      <c r="AFN78" s="67"/>
      <c r="AFO78" s="67"/>
      <c r="AFP78" s="67"/>
      <c r="AFQ78" s="67"/>
      <c r="AFR78" s="67"/>
      <c r="AFS78" s="67"/>
      <c r="AFT78" s="67"/>
      <c r="AFU78" s="67"/>
      <c r="AFV78" s="67"/>
      <c r="AFW78" s="67"/>
      <c r="AFX78" s="67"/>
      <c r="AFY78" s="67"/>
      <c r="AFZ78" s="67"/>
      <c r="AGA78" s="67"/>
      <c r="AGB78" s="67"/>
      <c r="AGC78" s="67"/>
      <c r="AGD78" s="67"/>
      <c r="AGE78" s="67"/>
      <c r="AGF78" s="67"/>
      <c r="AGG78" s="67"/>
      <c r="AGH78" s="67"/>
      <c r="AGI78" s="67"/>
      <c r="AGJ78" s="67"/>
      <c r="AGK78" s="67"/>
      <c r="AGL78" s="67"/>
      <c r="AGM78" s="67"/>
      <c r="AGN78" s="67"/>
      <c r="AGO78" s="67"/>
      <c r="AGP78" s="67"/>
      <c r="AGQ78" s="67"/>
      <c r="AGR78" s="67"/>
      <c r="AGS78" s="67"/>
      <c r="AGT78" s="67"/>
      <c r="AGU78" s="67"/>
      <c r="AGV78" s="67"/>
      <c r="AGW78" s="67"/>
      <c r="AGX78" s="67"/>
      <c r="AGY78" s="67"/>
      <c r="AGZ78" s="67"/>
      <c r="AHA78" s="67"/>
      <c r="AHB78" s="67"/>
      <c r="AHC78" s="67"/>
      <c r="AHD78" s="67"/>
      <c r="AHE78" s="67"/>
      <c r="AHF78" s="67"/>
      <c r="AHG78" s="67"/>
      <c r="AHH78" s="67"/>
      <c r="AHI78" s="67"/>
      <c r="AHJ78" s="67"/>
      <c r="AHK78" s="67"/>
      <c r="AHL78" s="67"/>
      <c r="AHM78" s="67"/>
      <c r="AHN78" s="67"/>
      <c r="AHO78" s="67"/>
      <c r="AHP78" s="67"/>
      <c r="AHQ78" s="67"/>
      <c r="AHR78" s="67"/>
      <c r="AHS78" s="67"/>
      <c r="AHT78" s="67"/>
      <c r="AHU78" s="67"/>
      <c r="AHV78" s="67"/>
      <c r="AHW78" s="67"/>
      <c r="AHX78" s="67"/>
      <c r="AHY78" s="67"/>
      <c r="AHZ78" s="67"/>
      <c r="AIA78" s="67"/>
      <c r="AIB78" s="67"/>
      <c r="AIC78" s="67"/>
      <c r="AID78" s="67"/>
      <c r="AIE78" s="67"/>
      <c r="AIF78" s="67"/>
      <c r="AIG78" s="67"/>
      <c r="AIH78" s="67"/>
      <c r="AII78" s="67"/>
      <c r="AIJ78" s="67"/>
      <c r="AIK78" s="67"/>
      <c r="AIL78" s="67"/>
      <c r="AIM78" s="67"/>
      <c r="AIN78" s="67"/>
      <c r="AIO78" s="67"/>
      <c r="AIP78" s="67"/>
      <c r="AIQ78" s="67"/>
      <c r="AIR78" s="67"/>
      <c r="AIS78" s="67"/>
      <c r="AIT78" s="67"/>
      <c r="AIU78" s="67"/>
      <c r="AIV78" s="67"/>
      <c r="AIW78" s="67"/>
      <c r="AIX78" s="67"/>
      <c r="AIY78" s="67"/>
      <c r="AIZ78" s="67"/>
      <c r="AJA78" s="67"/>
      <c r="AJB78" s="67"/>
      <c r="AJC78" s="67"/>
      <c r="AJD78" s="67"/>
      <c r="AJE78" s="67"/>
      <c r="AJF78" s="67"/>
      <c r="AJG78" s="67"/>
      <c r="AJH78" s="67"/>
      <c r="AJI78" s="67"/>
      <c r="AJJ78" s="67"/>
      <c r="AJK78" s="67"/>
      <c r="AJL78" s="67"/>
      <c r="AJM78" s="67"/>
      <c r="AJN78" s="67"/>
      <c r="AJO78" s="67"/>
      <c r="AJP78" s="67"/>
      <c r="AJQ78" s="67"/>
      <c r="AJR78" s="67"/>
      <c r="AJS78" s="67"/>
      <c r="AJT78" s="67"/>
      <c r="AJU78" s="67"/>
      <c r="AJV78" s="67"/>
      <c r="AJW78" s="67"/>
      <c r="AJX78" s="67"/>
      <c r="AJY78" s="67"/>
      <c r="AJZ78" s="67"/>
      <c r="AKA78" s="67"/>
      <c r="AKB78" s="67"/>
      <c r="AKC78" s="67"/>
      <c r="AKD78" s="67"/>
      <c r="AKE78" s="67"/>
      <c r="AKF78" s="67"/>
      <c r="AKG78" s="67"/>
      <c r="AKH78" s="67"/>
      <c r="AKI78" s="67"/>
      <c r="AKJ78" s="67"/>
      <c r="AKK78" s="67"/>
      <c r="AKL78" s="67"/>
      <c r="AKM78" s="67"/>
      <c r="AKN78" s="67"/>
      <c r="AKO78" s="67"/>
      <c r="AKP78" s="67"/>
      <c r="AKQ78" s="67"/>
      <c r="AKR78" s="67"/>
      <c r="AKS78" s="67"/>
      <c r="AKT78" s="67"/>
      <c r="AKU78" s="67"/>
      <c r="AKV78" s="67"/>
      <c r="AKW78" s="67"/>
      <c r="AKX78" s="67"/>
      <c r="AKY78" s="67"/>
      <c r="AKZ78" s="67"/>
      <c r="ALA78" s="67"/>
      <c r="ALB78" s="67"/>
      <c r="ALC78" s="67"/>
      <c r="ALD78" s="67"/>
      <c r="ALE78" s="67"/>
      <c r="ALF78" s="67"/>
      <c r="ALG78" s="67"/>
      <c r="ALH78" s="67"/>
      <c r="ALI78" s="67"/>
      <c r="ALJ78" s="67"/>
      <c r="ALK78" s="67"/>
      <c r="ALL78" s="67"/>
      <c r="ALM78" s="67"/>
      <c r="ALN78" s="67"/>
      <c r="ALO78" s="67"/>
      <c r="ALP78" s="67"/>
      <c r="ALQ78" s="67"/>
      <c r="ALR78" s="67"/>
      <c r="ALS78" s="67"/>
      <c r="ALT78" s="67"/>
      <c r="ALU78" s="67"/>
      <c r="ALV78" s="67"/>
      <c r="ALW78" s="67"/>
      <c r="ALX78" s="67"/>
      <c r="ALY78" s="67"/>
      <c r="ALZ78" s="67"/>
      <c r="AMA78" s="67"/>
      <c r="AMB78" s="67"/>
      <c r="AMC78" s="67"/>
      <c r="AMD78" s="67"/>
      <c r="AME78" s="67"/>
      <c r="AMF78" s="67"/>
      <c r="AMG78" s="67"/>
      <c r="AMH78" s="67"/>
      <c r="AMI78" s="67"/>
      <c r="AMJ78" s="67"/>
      <c r="AMK78" s="67"/>
    </row>
    <row r="79" spans="1:1025" s="68" customFormat="1" x14ac:dyDescent="0.3">
      <c r="A79" s="251" t="s">
        <v>55</v>
      </c>
      <c r="B79" s="251"/>
      <c r="C79" s="251"/>
      <c r="D79" s="77">
        <f t="shared" si="2"/>
        <v>8.1416666666666675</v>
      </c>
      <c r="E79" s="95">
        <v>38.89</v>
      </c>
      <c r="F79" s="95">
        <v>28.29</v>
      </c>
      <c r="G79" s="95">
        <v>97.7</v>
      </c>
      <c r="H79" s="95">
        <v>805.68</v>
      </c>
      <c r="I79" s="96"/>
      <c r="J79" s="138">
        <v>0.32</v>
      </c>
      <c r="K79" s="138">
        <v>0.35</v>
      </c>
      <c r="L79" s="138">
        <v>0.33</v>
      </c>
      <c r="M79" s="138">
        <v>0.34</v>
      </c>
      <c r="N79" s="86"/>
      <c r="O79" s="89">
        <v>0.19</v>
      </c>
      <c r="P79" s="89">
        <v>0.32</v>
      </c>
      <c r="Q79" s="89">
        <v>0.49</v>
      </c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  <c r="AMK79" s="82"/>
    </row>
    <row r="80" spans="1:1025" x14ac:dyDescent="0.3">
      <c r="A80" s="67"/>
      <c r="B80" s="67"/>
      <c r="C80" s="67"/>
      <c r="D80" s="67"/>
      <c r="E80" s="67"/>
      <c r="F80" s="67"/>
      <c r="G80" s="67"/>
      <c r="H80" s="67"/>
      <c r="I80" s="67"/>
      <c r="J80" s="74"/>
      <c r="K80" s="74"/>
      <c r="L80" s="74"/>
      <c r="M80" s="74"/>
      <c r="N80" s="74"/>
      <c r="O80" s="74"/>
      <c r="P80" s="74"/>
      <c r="Q80" s="74"/>
    </row>
    <row r="81" spans="1:17" x14ac:dyDescent="0.3">
      <c r="A81" s="255" t="s">
        <v>638</v>
      </c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</row>
    <row r="82" spans="1:17" ht="16.5" customHeight="1" x14ac:dyDescent="0.3">
      <c r="A82" s="256" t="s">
        <v>50</v>
      </c>
      <c r="B82" s="256"/>
      <c r="C82" s="256"/>
      <c r="D82" s="256" t="s">
        <v>210</v>
      </c>
      <c r="E82" s="261" t="s">
        <v>25</v>
      </c>
      <c r="F82" s="261"/>
      <c r="G82" s="261"/>
      <c r="H82" s="256" t="s">
        <v>51</v>
      </c>
      <c r="I82" s="67"/>
      <c r="J82" s="262" t="s">
        <v>52</v>
      </c>
      <c r="K82" s="262"/>
      <c r="L82" s="262"/>
      <c r="M82" s="262"/>
      <c r="N82" s="74"/>
      <c r="O82" s="262" t="s">
        <v>53</v>
      </c>
      <c r="P82" s="262"/>
      <c r="Q82" s="262"/>
    </row>
    <row r="83" spans="1:17" x14ac:dyDescent="0.3">
      <c r="A83" s="257"/>
      <c r="B83" s="258"/>
      <c r="C83" s="259"/>
      <c r="D83" s="260"/>
      <c r="E83" s="88" t="s">
        <v>29</v>
      </c>
      <c r="F83" s="88" t="s">
        <v>30</v>
      </c>
      <c r="G83" s="88" t="s">
        <v>31</v>
      </c>
      <c r="H83" s="260"/>
      <c r="I83" s="67"/>
      <c r="J83" s="89" t="s">
        <v>29</v>
      </c>
      <c r="K83" s="89" t="s">
        <v>30</v>
      </c>
      <c r="L83" s="89" t="s">
        <v>31</v>
      </c>
      <c r="M83" s="89" t="s">
        <v>54</v>
      </c>
      <c r="N83" s="74"/>
      <c r="O83" s="89" t="s">
        <v>29</v>
      </c>
      <c r="P83" s="89" t="s">
        <v>30</v>
      </c>
      <c r="Q83" s="89" t="s">
        <v>31</v>
      </c>
    </row>
    <row r="84" spans="1:17" x14ac:dyDescent="0.3">
      <c r="A84" s="251" t="s">
        <v>1</v>
      </c>
      <c r="B84" s="251"/>
      <c r="C84" s="251"/>
      <c r="D84" s="77">
        <f>G84/12</f>
        <v>1.8916666666666666</v>
      </c>
      <c r="E84" s="80">
        <v>6.6</v>
      </c>
      <c r="F84" s="80">
        <v>2.6</v>
      </c>
      <c r="G84" s="80">
        <v>22.7</v>
      </c>
      <c r="H84" s="80">
        <v>150.5</v>
      </c>
      <c r="I84" s="79"/>
      <c r="J84" s="85">
        <v>0.06</v>
      </c>
      <c r="K84" s="85">
        <v>0.03</v>
      </c>
      <c r="L84" s="85">
        <v>0.08</v>
      </c>
      <c r="M84" s="85">
        <v>0.06</v>
      </c>
      <c r="N84" s="86"/>
      <c r="O84" s="89">
        <v>0.18</v>
      </c>
      <c r="P84" s="89">
        <v>0.16</v>
      </c>
      <c r="Q84" s="89">
        <v>0.6</v>
      </c>
    </row>
    <row r="85" spans="1:17" x14ac:dyDescent="0.3">
      <c r="A85" s="251" t="s">
        <v>2</v>
      </c>
      <c r="B85" s="251"/>
      <c r="C85" s="251"/>
      <c r="D85" s="77">
        <f t="shared" ref="D85:D104" si="3">G85/12</f>
        <v>1.8916666666666666</v>
      </c>
      <c r="E85" s="80">
        <v>6.6</v>
      </c>
      <c r="F85" s="80">
        <v>2.6</v>
      </c>
      <c r="G85" s="80">
        <v>22.7</v>
      </c>
      <c r="H85" s="80">
        <v>150.5</v>
      </c>
      <c r="I85" s="79"/>
      <c r="J85" s="85">
        <v>0.06</v>
      </c>
      <c r="K85" s="85">
        <v>0.03</v>
      </c>
      <c r="L85" s="85">
        <v>0.08</v>
      </c>
      <c r="M85" s="85">
        <v>0.06</v>
      </c>
      <c r="N85" s="86"/>
      <c r="O85" s="89">
        <v>0.18</v>
      </c>
      <c r="P85" s="89">
        <v>0.16</v>
      </c>
      <c r="Q85" s="89">
        <v>0.6</v>
      </c>
    </row>
    <row r="86" spans="1:17" x14ac:dyDescent="0.3">
      <c r="A86" s="251" t="s">
        <v>3</v>
      </c>
      <c r="B86" s="251"/>
      <c r="C86" s="251"/>
      <c r="D86" s="77">
        <f t="shared" si="3"/>
        <v>1.8916666666666666</v>
      </c>
      <c r="E86" s="80">
        <v>6.6</v>
      </c>
      <c r="F86" s="80">
        <v>2.6</v>
      </c>
      <c r="G86" s="80">
        <v>22.7</v>
      </c>
      <c r="H86" s="80">
        <v>150.5</v>
      </c>
      <c r="I86" s="79"/>
      <c r="J86" s="85">
        <v>0.06</v>
      </c>
      <c r="K86" s="85">
        <v>0.03</v>
      </c>
      <c r="L86" s="85">
        <v>0.08</v>
      </c>
      <c r="M86" s="85">
        <v>0.06</v>
      </c>
      <c r="N86" s="86"/>
      <c r="O86" s="89">
        <v>0.18</v>
      </c>
      <c r="P86" s="89">
        <v>0.16</v>
      </c>
      <c r="Q86" s="89">
        <v>0.6</v>
      </c>
    </row>
    <row r="87" spans="1:17" x14ac:dyDescent="0.3">
      <c r="A87" s="251" t="s">
        <v>4</v>
      </c>
      <c r="B87" s="251"/>
      <c r="C87" s="251"/>
      <c r="D87" s="77">
        <f t="shared" si="3"/>
        <v>1.8916666666666666</v>
      </c>
      <c r="E87" s="80">
        <v>6.6</v>
      </c>
      <c r="F87" s="80">
        <v>2.6</v>
      </c>
      <c r="G87" s="80">
        <v>22.7</v>
      </c>
      <c r="H87" s="80">
        <v>150.5</v>
      </c>
      <c r="I87" s="79"/>
      <c r="J87" s="85">
        <v>0.06</v>
      </c>
      <c r="K87" s="85">
        <v>0.03</v>
      </c>
      <c r="L87" s="85">
        <v>0.08</v>
      </c>
      <c r="M87" s="85">
        <v>0.06</v>
      </c>
      <c r="N87" s="86"/>
      <c r="O87" s="89">
        <v>0.18</v>
      </c>
      <c r="P87" s="89">
        <v>0.16</v>
      </c>
      <c r="Q87" s="89">
        <v>0.6</v>
      </c>
    </row>
    <row r="88" spans="1:17" x14ac:dyDescent="0.3">
      <c r="A88" s="251" t="s">
        <v>5</v>
      </c>
      <c r="B88" s="251"/>
      <c r="C88" s="251"/>
      <c r="D88" s="77">
        <f t="shared" si="3"/>
        <v>1.8916666666666666</v>
      </c>
      <c r="E88" s="80">
        <v>6.6</v>
      </c>
      <c r="F88" s="80">
        <v>2.6</v>
      </c>
      <c r="G88" s="80">
        <v>22.7</v>
      </c>
      <c r="H88" s="80">
        <v>150.5</v>
      </c>
      <c r="I88" s="79"/>
      <c r="J88" s="85">
        <v>0.06</v>
      </c>
      <c r="K88" s="85">
        <v>0.03</v>
      </c>
      <c r="L88" s="85">
        <v>0.08</v>
      </c>
      <c r="M88" s="85">
        <v>0.06</v>
      </c>
      <c r="N88" s="86"/>
      <c r="O88" s="89">
        <v>0.18</v>
      </c>
      <c r="P88" s="89">
        <v>0.16</v>
      </c>
      <c r="Q88" s="89">
        <v>0.6</v>
      </c>
    </row>
    <row r="89" spans="1:17" x14ac:dyDescent="0.3">
      <c r="A89" s="251" t="s">
        <v>6</v>
      </c>
      <c r="B89" s="251"/>
      <c r="C89" s="251"/>
      <c r="D89" s="77">
        <f t="shared" si="3"/>
        <v>1.8916666666666666</v>
      </c>
      <c r="E89" s="80">
        <v>6.6</v>
      </c>
      <c r="F89" s="80">
        <v>2.6</v>
      </c>
      <c r="G89" s="80">
        <v>22.7</v>
      </c>
      <c r="H89" s="80">
        <v>150.5</v>
      </c>
      <c r="I89" s="79"/>
      <c r="J89" s="85">
        <v>0.06</v>
      </c>
      <c r="K89" s="85">
        <v>0.03</v>
      </c>
      <c r="L89" s="85">
        <v>0.08</v>
      </c>
      <c r="M89" s="85">
        <v>0.06</v>
      </c>
      <c r="N89" s="86"/>
      <c r="O89" s="89">
        <v>0.18</v>
      </c>
      <c r="P89" s="89">
        <v>0.16</v>
      </c>
      <c r="Q89" s="89">
        <v>0.6</v>
      </c>
    </row>
    <row r="90" spans="1:17" x14ac:dyDescent="0.3">
      <c r="A90" s="251" t="s">
        <v>7</v>
      </c>
      <c r="B90" s="251"/>
      <c r="C90" s="251"/>
      <c r="D90" s="77">
        <f t="shared" si="3"/>
        <v>1.8916666666666666</v>
      </c>
      <c r="E90" s="80">
        <v>6.6</v>
      </c>
      <c r="F90" s="80">
        <v>2.6</v>
      </c>
      <c r="G90" s="80">
        <v>22.7</v>
      </c>
      <c r="H90" s="80">
        <v>150.5</v>
      </c>
      <c r="I90" s="79"/>
      <c r="J90" s="85">
        <v>0.06</v>
      </c>
      <c r="K90" s="85">
        <v>0.03</v>
      </c>
      <c r="L90" s="85">
        <v>0.08</v>
      </c>
      <c r="M90" s="85">
        <v>0.06</v>
      </c>
      <c r="N90" s="86"/>
      <c r="O90" s="89">
        <v>0.18</v>
      </c>
      <c r="P90" s="89">
        <v>0.16</v>
      </c>
      <c r="Q90" s="89">
        <v>0.6</v>
      </c>
    </row>
    <row r="91" spans="1:17" x14ac:dyDescent="0.3">
      <c r="A91" s="251" t="s">
        <v>8</v>
      </c>
      <c r="B91" s="251"/>
      <c r="C91" s="251"/>
      <c r="D91" s="77">
        <f t="shared" si="3"/>
        <v>1.8916666666666666</v>
      </c>
      <c r="E91" s="80">
        <v>6.6</v>
      </c>
      <c r="F91" s="80">
        <v>2.6</v>
      </c>
      <c r="G91" s="80">
        <v>22.7</v>
      </c>
      <c r="H91" s="80">
        <v>150.5</v>
      </c>
      <c r="I91" s="79"/>
      <c r="J91" s="85">
        <v>0.06</v>
      </c>
      <c r="K91" s="85">
        <v>0.03</v>
      </c>
      <c r="L91" s="85">
        <v>0.08</v>
      </c>
      <c r="M91" s="85">
        <v>0.06</v>
      </c>
      <c r="N91" s="86"/>
      <c r="O91" s="89">
        <v>0.18</v>
      </c>
      <c r="P91" s="89">
        <v>0.16</v>
      </c>
      <c r="Q91" s="89">
        <v>0.6</v>
      </c>
    </row>
    <row r="92" spans="1:17" x14ac:dyDescent="0.3">
      <c r="A92" s="251" t="s">
        <v>9</v>
      </c>
      <c r="B92" s="251"/>
      <c r="C92" s="251"/>
      <c r="D92" s="77">
        <f t="shared" si="3"/>
        <v>1.8916666666666666</v>
      </c>
      <c r="E92" s="80">
        <v>6.6</v>
      </c>
      <c r="F92" s="80">
        <v>2.6</v>
      </c>
      <c r="G92" s="80">
        <v>22.7</v>
      </c>
      <c r="H92" s="80">
        <v>150.5</v>
      </c>
      <c r="I92" s="79"/>
      <c r="J92" s="85">
        <v>0.06</v>
      </c>
      <c r="K92" s="85">
        <v>0.03</v>
      </c>
      <c r="L92" s="85">
        <v>0.08</v>
      </c>
      <c r="M92" s="85">
        <v>0.06</v>
      </c>
      <c r="N92" s="86"/>
      <c r="O92" s="89">
        <v>0.18</v>
      </c>
      <c r="P92" s="89">
        <v>0.16</v>
      </c>
      <c r="Q92" s="89">
        <v>0.6</v>
      </c>
    </row>
    <row r="93" spans="1:17" x14ac:dyDescent="0.3">
      <c r="A93" s="251" t="s">
        <v>10</v>
      </c>
      <c r="B93" s="251"/>
      <c r="C93" s="251"/>
      <c r="D93" s="77">
        <f t="shared" si="3"/>
        <v>1.8916666666666666</v>
      </c>
      <c r="E93" s="80">
        <v>6.6</v>
      </c>
      <c r="F93" s="80">
        <v>2.6</v>
      </c>
      <c r="G93" s="80">
        <v>22.7</v>
      </c>
      <c r="H93" s="80">
        <v>150.5</v>
      </c>
      <c r="I93" s="79"/>
      <c r="J93" s="85">
        <v>0.06</v>
      </c>
      <c r="K93" s="85">
        <v>0.03</v>
      </c>
      <c r="L93" s="85">
        <v>0.08</v>
      </c>
      <c r="M93" s="85">
        <v>0.06</v>
      </c>
      <c r="N93" s="86"/>
      <c r="O93" s="89">
        <v>0.18</v>
      </c>
      <c r="P93" s="89">
        <v>0.16</v>
      </c>
      <c r="Q93" s="89">
        <v>0.6</v>
      </c>
    </row>
    <row r="94" spans="1:17" x14ac:dyDescent="0.3">
      <c r="A94" s="251" t="s">
        <v>488</v>
      </c>
      <c r="B94" s="251"/>
      <c r="C94" s="251"/>
      <c r="D94" s="77">
        <f t="shared" si="3"/>
        <v>1.8916666666666666</v>
      </c>
      <c r="E94" s="80">
        <v>6.6</v>
      </c>
      <c r="F94" s="80">
        <v>2.6</v>
      </c>
      <c r="G94" s="80">
        <v>22.7</v>
      </c>
      <c r="H94" s="80">
        <v>150.5</v>
      </c>
      <c r="I94" s="79"/>
      <c r="J94" s="85">
        <v>0.06</v>
      </c>
      <c r="K94" s="85">
        <v>0.03</v>
      </c>
      <c r="L94" s="85">
        <v>0.08</v>
      </c>
      <c r="M94" s="85">
        <v>0.06</v>
      </c>
      <c r="N94" s="86"/>
      <c r="O94" s="89">
        <v>0.18</v>
      </c>
      <c r="P94" s="89">
        <v>0.16</v>
      </c>
      <c r="Q94" s="89">
        <v>0.6</v>
      </c>
    </row>
    <row r="95" spans="1:17" x14ac:dyDescent="0.3">
      <c r="A95" s="251" t="s">
        <v>489</v>
      </c>
      <c r="B95" s="251"/>
      <c r="C95" s="251"/>
      <c r="D95" s="77">
        <f t="shared" si="3"/>
        <v>1.8916666666666666</v>
      </c>
      <c r="E95" s="80">
        <v>6.6</v>
      </c>
      <c r="F95" s="80">
        <v>2.6</v>
      </c>
      <c r="G95" s="80">
        <v>22.7</v>
      </c>
      <c r="H95" s="80">
        <v>150.5</v>
      </c>
      <c r="I95" s="79"/>
      <c r="J95" s="85">
        <v>0.06</v>
      </c>
      <c r="K95" s="85">
        <v>0.03</v>
      </c>
      <c r="L95" s="85">
        <v>0.08</v>
      </c>
      <c r="M95" s="85">
        <v>0.06</v>
      </c>
      <c r="N95" s="86"/>
      <c r="O95" s="89">
        <v>0.18</v>
      </c>
      <c r="P95" s="89">
        <v>0.16</v>
      </c>
      <c r="Q95" s="89">
        <v>0.6</v>
      </c>
    </row>
    <row r="96" spans="1:17" x14ac:dyDescent="0.3">
      <c r="A96" s="251" t="s">
        <v>490</v>
      </c>
      <c r="B96" s="251"/>
      <c r="C96" s="251"/>
      <c r="D96" s="77">
        <f t="shared" si="3"/>
        <v>1.8916666666666666</v>
      </c>
      <c r="E96" s="80">
        <v>6.6</v>
      </c>
      <c r="F96" s="80">
        <v>2.6</v>
      </c>
      <c r="G96" s="80">
        <v>22.7</v>
      </c>
      <c r="H96" s="80">
        <v>150.5</v>
      </c>
      <c r="I96" s="79"/>
      <c r="J96" s="85">
        <v>0.06</v>
      </c>
      <c r="K96" s="85">
        <v>0.03</v>
      </c>
      <c r="L96" s="85">
        <v>0.08</v>
      </c>
      <c r="M96" s="85">
        <v>0.06</v>
      </c>
      <c r="N96" s="86"/>
      <c r="O96" s="89">
        <v>0.18</v>
      </c>
      <c r="P96" s="89">
        <v>0.16</v>
      </c>
      <c r="Q96" s="89">
        <v>0.6</v>
      </c>
    </row>
    <row r="97" spans="1:1025" x14ac:dyDescent="0.3">
      <c r="A97" s="251" t="s">
        <v>491</v>
      </c>
      <c r="B97" s="251"/>
      <c r="C97" s="251"/>
      <c r="D97" s="77">
        <f t="shared" si="3"/>
        <v>1.8916666666666666</v>
      </c>
      <c r="E97" s="80">
        <v>6.6</v>
      </c>
      <c r="F97" s="80">
        <v>2.6</v>
      </c>
      <c r="G97" s="80">
        <v>22.7</v>
      </c>
      <c r="H97" s="80">
        <v>150.5</v>
      </c>
      <c r="I97" s="79"/>
      <c r="J97" s="85">
        <v>0.06</v>
      </c>
      <c r="K97" s="85">
        <v>0.03</v>
      </c>
      <c r="L97" s="85">
        <v>0.08</v>
      </c>
      <c r="M97" s="85">
        <v>0.06</v>
      </c>
      <c r="N97" s="86"/>
      <c r="O97" s="89">
        <v>0.18</v>
      </c>
      <c r="P97" s="89">
        <v>0.16</v>
      </c>
      <c r="Q97" s="89">
        <v>0.6</v>
      </c>
    </row>
    <row r="98" spans="1:1025" x14ac:dyDescent="0.3">
      <c r="A98" s="251" t="s">
        <v>492</v>
      </c>
      <c r="B98" s="251"/>
      <c r="C98" s="251"/>
      <c r="D98" s="77">
        <f t="shared" si="3"/>
        <v>1.8916666666666666</v>
      </c>
      <c r="E98" s="80">
        <v>6.6</v>
      </c>
      <c r="F98" s="80">
        <v>2.6</v>
      </c>
      <c r="G98" s="80">
        <v>22.7</v>
      </c>
      <c r="H98" s="80">
        <v>150.5</v>
      </c>
      <c r="I98" s="79"/>
      <c r="J98" s="85">
        <v>0.06</v>
      </c>
      <c r="K98" s="85">
        <v>0.03</v>
      </c>
      <c r="L98" s="85">
        <v>0.08</v>
      </c>
      <c r="M98" s="85">
        <v>0.06</v>
      </c>
      <c r="N98" s="86"/>
      <c r="O98" s="89">
        <v>0.18</v>
      </c>
      <c r="P98" s="89">
        <v>0.16</v>
      </c>
      <c r="Q98" s="89">
        <v>0.6</v>
      </c>
    </row>
    <row r="99" spans="1:1025" x14ac:dyDescent="0.3">
      <c r="A99" s="251" t="s">
        <v>493</v>
      </c>
      <c r="B99" s="251"/>
      <c r="C99" s="251"/>
      <c r="D99" s="77">
        <f t="shared" si="3"/>
        <v>1.8916666666666666</v>
      </c>
      <c r="E99" s="80">
        <v>6.6</v>
      </c>
      <c r="F99" s="80">
        <v>2.6</v>
      </c>
      <c r="G99" s="80">
        <v>22.7</v>
      </c>
      <c r="H99" s="80">
        <v>150.5</v>
      </c>
      <c r="I99" s="79"/>
      <c r="J99" s="85">
        <v>0.06</v>
      </c>
      <c r="K99" s="85">
        <v>0.03</v>
      </c>
      <c r="L99" s="85">
        <v>0.08</v>
      </c>
      <c r="M99" s="85">
        <v>0.06</v>
      </c>
      <c r="N99" s="86"/>
      <c r="O99" s="89">
        <v>0.18</v>
      </c>
      <c r="P99" s="89">
        <v>0.16</v>
      </c>
      <c r="Q99" s="89">
        <v>0.6</v>
      </c>
    </row>
    <row r="100" spans="1:1025" x14ac:dyDescent="0.3">
      <c r="A100" s="251" t="s">
        <v>494</v>
      </c>
      <c r="B100" s="251"/>
      <c r="C100" s="251"/>
      <c r="D100" s="77">
        <f t="shared" si="3"/>
        <v>1.8916666666666666</v>
      </c>
      <c r="E100" s="80">
        <v>6.6</v>
      </c>
      <c r="F100" s="80">
        <v>2.6</v>
      </c>
      <c r="G100" s="80">
        <v>22.7</v>
      </c>
      <c r="H100" s="80">
        <v>150.5</v>
      </c>
      <c r="I100" s="79"/>
      <c r="J100" s="85">
        <v>0.06</v>
      </c>
      <c r="K100" s="85">
        <v>0.03</v>
      </c>
      <c r="L100" s="85">
        <v>0.08</v>
      </c>
      <c r="M100" s="85">
        <v>0.06</v>
      </c>
      <c r="N100" s="86"/>
      <c r="O100" s="89">
        <v>0.18</v>
      </c>
      <c r="P100" s="89">
        <v>0.16</v>
      </c>
      <c r="Q100" s="89">
        <v>0.6</v>
      </c>
    </row>
    <row r="101" spans="1:1025" x14ac:dyDescent="0.3">
      <c r="A101" s="251" t="s">
        <v>495</v>
      </c>
      <c r="B101" s="251"/>
      <c r="C101" s="251"/>
      <c r="D101" s="77">
        <f t="shared" si="3"/>
        <v>1.8916666666666666</v>
      </c>
      <c r="E101" s="80">
        <v>6.6</v>
      </c>
      <c r="F101" s="80">
        <v>2.6</v>
      </c>
      <c r="G101" s="80">
        <v>22.7</v>
      </c>
      <c r="H101" s="80">
        <v>150.5</v>
      </c>
      <c r="I101" s="79"/>
      <c r="J101" s="85">
        <v>0.06</v>
      </c>
      <c r="K101" s="85">
        <v>0.03</v>
      </c>
      <c r="L101" s="85">
        <v>0.08</v>
      </c>
      <c r="M101" s="85">
        <v>0.06</v>
      </c>
      <c r="N101" s="86"/>
      <c r="O101" s="89">
        <v>0.18</v>
      </c>
      <c r="P101" s="89">
        <v>0.16</v>
      </c>
      <c r="Q101" s="89">
        <v>0.6</v>
      </c>
    </row>
    <row r="102" spans="1:1025" x14ac:dyDescent="0.3">
      <c r="A102" s="251" t="s">
        <v>496</v>
      </c>
      <c r="B102" s="251"/>
      <c r="C102" s="251"/>
      <c r="D102" s="77">
        <f t="shared" si="3"/>
        <v>1.8916666666666666</v>
      </c>
      <c r="E102" s="80">
        <v>6.6</v>
      </c>
      <c r="F102" s="80">
        <v>2.6</v>
      </c>
      <c r="G102" s="80">
        <v>22.7</v>
      </c>
      <c r="H102" s="80">
        <v>150.5</v>
      </c>
      <c r="I102" s="79"/>
      <c r="J102" s="85">
        <v>0.06</v>
      </c>
      <c r="K102" s="85">
        <v>0.03</v>
      </c>
      <c r="L102" s="85">
        <v>0.08</v>
      </c>
      <c r="M102" s="85">
        <v>0.06</v>
      </c>
      <c r="N102" s="86"/>
      <c r="O102" s="89">
        <v>0.18</v>
      </c>
      <c r="P102" s="89">
        <v>0.16</v>
      </c>
      <c r="Q102" s="89">
        <v>0.6</v>
      </c>
    </row>
    <row r="103" spans="1:1025" x14ac:dyDescent="0.3">
      <c r="A103" s="251" t="s">
        <v>497</v>
      </c>
      <c r="B103" s="251"/>
      <c r="C103" s="251"/>
      <c r="D103" s="77">
        <f t="shared" si="3"/>
        <v>1.8916666666666666</v>
      </c>
      <c r="E103" s="80">
        <v>6.6</v>
      </c>
      <c r="F103" s="80">
        <v>2.6</v>
      </c>
      <c r="G103" s="80">
        <v>22.7</v>
      </c>
      <c r="H103" s="80">
        <v>150.5</v>
      </c>
      <c r="I103" s="79"/>
      <c r="J103" s="85">
        <v>0.06</v>
      </c>
      <c r="K103" s="85">
        <v>0.03</v>
      </c>
      <c r="L103" s="85">
        <v>0.08</v>
      </c>
      <c r="M103" s="85">
        <v>0.06</v>
      </c>
      <c r="N103" s="86"/>
      <c r="O103" s="89">
        <v>0.18</v>
      </c>
      <c r="P103" s="89">
        <v>0.16</v>
      </c>
      <c r="Q103" s="89">
        <v>0.6</v>
      </c>
    </row>
    <row r="104" spans="1:1025" x14ac:dyDescent="0.3">
      <c r="A104" s="251" t="s">
        <v>55</v>
      </c>
      <c r="B104" s="251"/>
      <c r="C104" s="251"/>
      <c r="D104" s="77">
        <f t="shared" si="3"/>
        <v>1.8916666666666666</v>
      </c>
      <c r="E104" s="80">
        <v>6.6</v>
      </c>
      <c r="F104" s="80">
        <v>2.6</v>
      </c>
      <c r="G104" s="80">
        <v>22.7</v>
      </c>
      <c r="H104" s="80">
        <v>150.5</v>
      </c>
      <c r="I104" s="79"/>
      <c r="J104" s="85">
        <v>0.06</v>
      </c>
      <c r="K104" s="85">
        <v>0.03</v>
      </c>
      <c r="L104" s="85">
        <v>0.08</v>
      </c>
      <c r="M104" s="85">
        <v>0.06</v>
      </c>
      <c r="N104" s="86"/>
      <c r="O104" s="89">
        <v>0.18</v>
      </c>
      <c r="P104" s="89">
        <v>0.16</v>
      </c>
      <c r="Q104" s="89">
        <v>0.6</v>
      </c>
    </row>
    <row r="106" spans="1:1025" x14ac:dyDescent="0.3">
      <c r="A106" s="255" t="s">
        <v>526</v>
      </c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</row>
    <row r="107" spans="1:1025" ht="16.5" customHeight="1" x14ac:dyDescent="0.3">
      <c r="A107" s="256" t="s">
        <v>50</v>
      </c>
      <c r="B107" s="256"/>
      <c r="C107" s="256"/>
      <c r="D107" s="256" t="s">
        <v>210</v>
      </c>
      <c r="E107" s="261" t="s">
        <v>25</v>
      </c>
      <c r="F107" s="261"/>
      <c r="G107" s="261"/>
      <c r="H107" s="256" t="s">
        <v>51</v>
      </c>
      <c r="I107" s="67"/>
      <c r="J107" s="262" t="s">
        <v>52</v>
      </c>
      <c r="K107" s="262"/>
      <c r="L107" s="262"/>
      <c r="M107" s="262"/>
      <c r="N107" s="74"/>
      <c r="O107" s="262" t="s">
        <v>53</v>
      </c>
      <c r="P107" s="262"/>
      <c r="Q107" s="262"/>
      <c r="AMD107" s="67"/>
      <c r="AME107" s="67"/>
      <c r="AMF107" s="67"/>
      <c r="AMG107" s="67"/>
      <c r="AMH107" s="67"/>
      <c r="AMI107" s="67"/>
      <c r="AMJ107" s="67"/>
      <c r="AMK107" s="67"/>
    </row>
    <row r="108" spans="1:1025" x14ac:dyDescent="0.3">
      <c r="A108" s="257"/>
      <c r="B108" s="258"/>
      <c r="C108" s="259"/>
      <c r="D108" s="260"/>
      <c r="E108" s="88" t="s">
        <v>29</v>
      </c>
      <c r="F108" s="88" t="s">
        <v>30</v>
      </c>
      <c r="G108" s="88" t="s">
        <v>31</v>
      </c>
      <c r="H108" s="260"/>
      <c r="I108" s="67"/>
      <c r="J108" s="89" t="s">
        <v>29</v>
      </c>
      <c r="K108" s="89" t="s">
        <v>30</v>
      </c>
      <c r="L108" s="89" t="s">
        <v>31</v>
      </c>
      <c r="M108" s="89" t="s">
        <v>54</v>
      </c>
      <c r="N108" s="74"/>
      <c r="O108" s="89" t="s">
        <v>29</v>
      </c>
      <c r="P108" s="89" t="s">
        <v>30</v>
      </c>
      <c r="Q108" s="89" t="s">
        <v>31</v>
      </c>
      <c r="AMD108" s="67"/>
      <c r="AME108" s="67"/>
      <c r="AMF108" s="67"/>
      <c r="AMG108" s="67"/>
      <c r="AMH108" s="67"/>
      <c r="AMI108" s="67"/>
      <c r="AMJ108" s="67"/>
      <c r="AMK108" s="67"/>
    </row>
    <row r="109" spans="1:1025" x14ac:dyDescent="0.3">
      <c r="A109" s="251" t="s">
        <v>1</v>
      </c>
      <c r="B109" s="251"/>
      <c r="C109" s="251"/>
      <c r="D109" s="77">
        <f>G109/12</f>
        <v>7.6000000000000005</v>
      </c>
      <c r="E109" s="84">
        <f>E9+E34</f>
        <v>28.22</v>
      </c>
      <c r="F109" s="84">
        <f t="shared" ref="F109:H109" si="4">F9+F34</f>
        <v>26.37</v>
      </c>
      <c r="G109" s="84">
        <f t="shared" si="4"/>
        <v>91.2</v>
      </c>
      <c r="H109" s="84">
        <f t="shared" si="4"/>
        <v>724.73</v>
      </c>
      <c r="I109" s="67"/>
      <c r="J109" s="89">
        <f>E109/$E$4</f>
        <v>0.23516666666666666</v>
      </c>
      <c r="K109" s="89">
        <f>F109/$F$4</f>
        <v>0.329625</v>
      </c>
      <c r="L109" s="89">
        <f>G109/$G$4</f>
        <v>0.30399999999999999</v>
      </c>
      <c r="M109" s="89">
        <f>H109/$H$4</f>
        <v>0.30197083333333335</v>
      </c>
      <c r="N109" s="74"/>
      <c r="O109" s="89">
        <f>E109*4.1/H109</f>
        <v>0.15964842079119118</v>
      </c>
      <c r="P109" s="89">
        <f>F109*9.17/H109</f>
        <v>0.33365929380596915</v>
      </c>
      <c r="Q109" s="89">
        <f>G109*4.03/H109</f>
        <v>0.50713507099195565</v>
      </c>
      <c r="AMD109" s="67"/>
      <c r="AME109" s="67"/>
      <c r="AMF109" s="67"/>
      <c r="AMG109" s="67"/>
      <c r="AMH109" s="67"/>
      <c r="AMI109" s="67"/>
      <c r="AMJ109" s="67"/>
      <c r="AMK109" s="67"/>
    </row>
    <row r="110" spans="1:1025" x14ac:dyDescent="0.3">
      <c r="A110" s="251" t="s">
        <v>2</v>
      </c>
      <c r="B110" s="251"/>
      <c r="C110" s="251"/>
      <c r="D110" s="77">
        <f t="shared" ref="D110:D129" si="5">G110/12</f>
        <v>6.9050000000000002</v>
      </c>
      <c r="E110" s="84">
        <f t="shared" ref="E110:H125" si="6">E10+E35</f>
        <v>49</v>
      </c>
      <c r="F110" s="84">
        <f t="shared" si="6"/>
        <v>19.95</v>
      </c>
      <c r="G110" s="84">
        <f t="shared" si="6"/>
        <v>82.86</v>
      </c>
      <c r="H110" s="84">
        <f t="shared" si="6"/>
        <v>722.59</v>
      </c>
      <c r="I110" s="67"/>
      <c r="J110" s="89">
        <f t="shared" ref="J110:J129" si="7">E110/$E$4</f>
        <v>0.40833333333333333</v>
      </c>
      <c r="K110" s="89">
        <f t="shared" ref="K110:K129" si="8">F110/$F$4</f>
        <v>0.24937499999999999</v>
      </c>
      <c r="L110" s="89">
        <f t="shared" ref="L110:L129" si="9">G110/$G$4</f>
        <v>0.2762</v>
      </c>
      <c r="M110" s="89">
        <f t="shared" ref="M110:M129" si="10">H110/$H$4</f>
        <v>0.30107916666666668</v>
      </c>
      <c r="N110" s="74"/>
      <c r="O110" s="89">
        <f t="shared" ref="O110:O129" si="11">E110*4.1/H110</f>
        <v>0.27802765053488143</v>
      </c>
      <c r="P110" s="89">
        <f t="shared" ref="P110:P129" si="12">F110*9.17/H110</f>
        <v>0.25317469104194629</v>
      </c>
      <c r="Q110" s="89">
        <f t="shared" ref="Q110:Q129" si="13">G110*4.03/H110</f>
        <v>0.46212347250861485</v>
      </c>
      <c r="AMD110" s="67"/>
      <c r="AME110" s="67"/>
      <c r="AMF110" s="67"/>
      <c r="AMG110" s="67"/>
      <c r="AMH110" s="67"/>
      <c r="AMI110" s="67"/>
      <c r="AMJ110" s="67"/>
      <c r="AMK110" s="67"/>
    </row>
    <row r="111" spans="1:1025" x14ac:dyDescent="0.3">
      <c r="A111" s="251" t="s">
        <v>3</v>
      </c>
      <c r="B111" s="251"/>
      <c r="C111" s="251"/>
      <c r="D111" s="77">
        <f t="shared" si="5"/>
        <v>6.770833333333333</v>
      </c>
      <c r="E111" s="84">
        <f t="shared" si="6"/>
        <v>29.119999999999997</v>
      </c>
      <c r="F111" s="84">
        <f t="shared" si="6"/>
        <v>23.630000000000003</v>
      </c>
      <c r="G111" s="84">
        <f t="shared" si="6"/>
        <v>81.25</v>
      </c>
      <c r="H111" s="84">
        <f t="shared" si="6"/>
        <v>663.35</v>
      </c>
      <c r="I111" s="67"/>
      <c r="J111" s="89">
        <f t="shared" si="7"/>
        <v>0.24266666666666664</v>
      </c>
      <c r="K111" s="89">
        <f t="shared" si="8"/>
        <v>0.29537500000000005</v>
      </c>
      <c r="L111" s="89">
        <f t="shared" si="9"/>
        <v>0.27083333333333331</v>
      </c>
      <c r="M111" s="89">
        <f t="shared" si="10"/>
        <v>0.27639583333333334</v>
      </c>
      <c r="N111" s="74"/>
      <c r="O111" s="89">
        <f t="shared" si="11"/>
        <v>0.17998341750207278</v>
      </c>
      <c r="P111" s="89">
        <f t="shared" si="12"/>
        <v>0.32665576241802968</v>
      </c>
      <c r="Q111" s="89">
        <f t="shared" si="13"/>
        <v>0.49361196954850378</v>
      </c>
      <c r="AMD111" s="67"/>
      <c r="AME111" s="67"/>
      <c r="AMF111" s="67"/>
      <c r="AMG111" s="67"/>
      <c r="AMH111" s="67"/>
      <c r="AMI111" s="67"/>
      <c r="AMJ111" s="67"/>
      <c r="AMK111" s="67"/>
    </row>
    <row r="112" spans="1:1025" x14ac:dyDescent="0.3">
      <c r="A112" s="251" t="s">
        <v>4</v>
      </c>
      <c r="B112" s="251"/>
      <c r="C112" s="251"/>
      <c r="D112" s="77">
        <f t="shared" si="5"/>
        <v>8.3774999999999995</v>
      </c>
      <c r="E112" s="84">
        <f t="shared" si="6"/>
        <v>29.07</v>
      </c>
      <c r="F112" s="84">
        <f t="shared" si="6"/>
        <v>25.220000000000002</v>
      </c>
      <c r="G112" s="84">
        <f t="shared" si="6"/>
        <v>100.53</v>
      </c>
      <c r="H112" s="84">
        <f t="shared" si="6"/>
        <v>755.43</v>
      </c>
      <c r="I112" s="67"/>
      <c r="J112" s="89">
        <f t="shared" si="7"/>
        <v>0.24224999999999999</v>
      </c>
      <c r="K112" s="89">
        <f t="shared" si="8"/>
        <v>0.31525000000000003</v>
      </c>
      <c r="L112" s="89">
        <f t="shared" si="9"/>
        <v>0.33510000000000001</v>
      </c>
      <c r="M112" s="89">
        <f t="shared" si="10"/>
        <v>0.3147625</v>
      </c>
      <c r="N112" s="74"/>
      <c r="O112" s="89">
        <f t="shared" si="11"/>
        <v>0.15777371827965531</v>
      </c>
      <c r="P112" s="89">
        <f t="shared" si="12"/>
        <v>0.30614007916021341</v>
      </c>
      <c r="Q112" s="89">
        <f t="shared" si="13"/>
        <v>0.53629839958699033</v>
      </c>
      <c r="AMD112" s="67"/>
      <c r="AME112" s="67"/>
      <c r="AMF112" s="67"/>
      <c r="AMG112" s="67"/>
      <c r="AMH112" s="67"/>
      <c r="AMI112" s="67"/>
      <c r="AMJ112" s="67"/>
      <c r="AMK112" s="67"/>
    </row>
    <row r="113" spans="1:1025" x14ac:dyDescent="0.3">
      <c r="A113" s="251" t="s">
        <v>5</v>
      </c>
      <c r="B113" s="251"/>
      <c r="C113" s="251"/>
      <c r="D113" s="77">
        <f t="shared" si="5"/>
        <v>7.7091666666666656</v>
      </c>
      <c r="E113" s="84">
        <f t="shared" si="6"/>
        <v>35.75</v>
      </c>
      <c r="F113" s="84">
        <f t="shared" si="6"/>
        <v>22.63</v>
      </c>
      <c r="G113" s="84">
        <f t="shared" si="6"/>
        <v>92.509999999999991</v>
      </c>
      <c r="H113" s="84">
        <f t="shared" si="6"/>
        <v>693.39</v>
      </c>
      <c r="I113" s="67"/>
      <c r="J113" s="89">
        <f t="shared" si="7"/>
        <v>0.29791666666666666</v>
      </c>
      <c r="K113" s="89">
        <f t="shared" si="8"/>
        <v>0.28287499999999999</v>
      </c>
      <c r="L113" s="89">
        <f t="shared" si="9"/>
        <v>0.30836666666666662</v>
      </c>
      <c r="M113" s="89">
        <f t="shared" si="10"/>
        <v>0.28891250000000002</v>
      </c>
      <c r="N113" s="74"/>
      <c r="O113" s="89">
        <f t="shared" si="11"/>
        <v>0.21138897301662843</v>
      </c>
      <c r="P113" s="89">
        <f t="shared" si="12"/>
        <v>0.29927904930846999</v>
      </c>
      <c r="Q113" s="89">
        <f t="shared" si="13"/>
        <v>0.53767043078209953</v>
      </c>
      <c r="AMD113" s="67"/>
      <c r="AME113" s="67"/>
      <c r="AMF113" s="67"/>
      <c r="AMG113" s="67"/>
      <c r="AMH113" s="67"/>
      <c r="AMI113" s="67"/>
      <c r="AMJ113" s="67"/>
      <c r="AMK113" s="67"/>
    </row>
    <row r="114" spans="1:1025" x14ac:dyDescent="0.3">
      <c r="A114" s="251" t="s">
        <v>6</v>
      </c>
      <c r="B114" s="251"/>
      <c r="C114" s="251"/>
      <c r="D114" s="77">
        <f t="shared" si="5"/>
        <v>7.8183333333333325</v>
      </c>
      <c r="E114" s="84">
        <f t="shared" si="6"/>
        <v>28.27</v>
      </c>
      <c r="F114" s="84">
        <f t="shared" si="6"/>
        <v>26.44</v>
      </c>
      <c r="G114" s="84">
        <f t="shared" si="6"/>
        <v>93.82</v>
      </c>
      <c r="H114" s="84">
        <f t="shared" si="6"/>
        <v>735.65</v>
      </c>
      <c r="I114" s="67"/>
      <c r="J114" s="89">
        <f t="shared" si="7"/>
        <v>0.23558333333333334</v>
      </c>
      <c r="K114" s="89">
        <f t="shared" si="8"/>
        <v>0.33050000000000002</v>
      </c>
      <c r="L114" s="89">
        <f t="shared" si="9"/>
        <v>0.31273333333333331</v>
      </c>
      <c r="M114" s="89">
        <f t="shared" si="10"/>
        <v>0.3065208333333333</v>
      </c>
      <c r="N114" s="74"/>
      <c r="O114" s="89">
        <f t="shared" si="11"/>
        <v>0.15755726228505401</v>
      </c>
      <c r="P114" s="89">
        <f t="shared" si="12"/>
        <v>0.329579011758309</v>
      </c>
      <c r="Q114" s="89">
        <f t="shared" si="13"/>
        <v>0.51395989940868625</v>
      </c>
      <c r="AMD114" s="67"/>
      <c r="AME114" s="67"/>
      <c r="AMF114" s="67"/>
      <c r="AMG114" s="67"/>
      <c r="AMH114" s="67"/>
      <c r="AMI114" s="67"/>
      <c r="AMJ114" s="67"/>
      <c r="AMK114" s="67"/>
    </row>
    <row r="115" spans="1:1025" x14ac:dyDescent="0.3">
      <c r="A115" s="251" t="s">
        <v>7</v>
      </c>
      <c r="B115" s="251"/>
      <c r="C115" s="251"/>
      <c r="D115" s="77">
        <f t="shared" si="5"/>
        <v>6.8883333333333328</v>
      </c>
      <c r="E115" s="84">
        <f t="shared" si="6"/>
        <v>45.67</v>
      </c>
      <c r="F115" s="84">
        <f t="shared" si="6"/>
        <v>19.760000000000002</v>
      </c>
      <c r="G115" s="84">
        <f t="shared" si="6"/>
        <v>82.66</v>
      </c>
      <c r="H115" s="84">
        <f t="shared" si="6"/>
        <v>706.43</v>
      </c>
      <c r="I115" s="67"/>
      <c r="J115" s="89">
        <f t="shared" si="7"/>
        <v>0.38058333333333333</v>
      </c>
      <c r="K115" s="89">
        <f t="shared" si="8"/>
        <v>0.24700000000000003</v>
      </c>
      <c r="L115" s="89">
        <f t="shared" si="9"/>
        <v>0.2755333333333333</v>
      </c>
      <c r="M115" s="89">
        <f t="shared" si="10"/>
        <v>0.29434583333333331</v>
      </c>
      <c r="N115" s="74"/>
      <c r="O115" s="89">
        <f t="shared" si="11"/>
        <v>0.26506094022054555</v>
      </c>
      <c r="P115" s="89">
        <f t="shared" si="12"/>
        <v>0.25649986552100001</v>
      </c>
      <c r="Q115" s="89">
        <f t="shared" si="13"/>
        <v>0.47155386945628019</v>
      </c>
      <c r="AMD115" s="67"/>
      <c r="AME115" s="67"/>
      <c r="AMF115" s="67"/>
      <c r="AMG115" s="67"/>
      <c r="AMH115" s="67"/>
      <c r="AMI115" s="67"/>
      <c r="AMJ115" s="67"/>
      <c r="AMK115" s="67"/>
    </row>
    <row r="116" spans="1:1025" x14ac:dyDescent="0.3">
      <c r="A116" s="251" t="s">
        <v>8</v>
      </c>
      <c r="B116" s="251"/>
      <c r="C116" s="251"/>
      <c r="D116" s="77">
        <f t="shared" si="5"/>
        <v>8.5724999999999998</v>
      </c>
      <c r="E116" s="84">
        <f t="shared" si="6"/>
        <v>32.340000000000003</v>
      </c>
      <c r="F116" s="84">
        <f t="shared" si="6"/>
        <v>23.48</v>
      </c>
      <c r="G116" s="84">
        <f t="shared" si="6"/>
        <v>102.86999999999999</v>
      </c>
      <c r="H116" s="84">
        <f t="shared" si="6"/>
        <v>761.55</v>
      </c>
      <c r="I116" s="67"/>
      <c r="J116" s="89">
        <f t="shared" si="7"/>
        <v>0.26950000000000002</v>
      </c>
      <c r="K116" s="89">
        <f t="shared" si="8"/>
        <v>0.29349999999999998</v>
      </c>
      <c r="L116" s="89">
        <f t="shared" si="9"/>
        <v>0.34289999999999998</v>
      </c>
      <c r="M116" s="89">
        <f t="shared" si="10"/>
        <v>0.3173125</v>
      </c>
      <c r="N116" s="74"/>
      <c r="O116" s="89">
        <f t="shared" si="11"/>
        <v>0.17411069529249557</v>
      </c>
      <c r="P116" s="89">
        <f t="shared" si="12"/>
        <v>0.28272812028100586</v>
      </c>
      <c r="Q116" s="89">
        <f t="shared" si="13"/>
        <v>0.54437147922001183</v>
      </c>
      <c r="AMD116" s="67"/>
      <c r="AME116" s="67"/>
      <c r="AMF116" s="67"/>
      <c r="AMG116" s="67"/>
      <c r="AMH116" s="67"/>
      <c r="AMI116" s="67"/>
      <c r="AMJ116" s="67"/>
      <c r="AMK116" s="67"/>
    </row>
    <row r="117" spans="1:1025" x14ac:dyDescent="0.3">
      <c r="A117" s="251" t="s">
        <v>9</v>
      </c>
      <c r="B117" s="251"/>
      <c r="C117" s="251"/>
      <c r="D117" s="77">
        <f t="shared" si="5"/>
        <v>7.3250000000000002</v>
      </c>
      <c r="E117" s="84">
        <f t="shared" si="6"/>
        <v>29</v>
      </c>
      <c r="F117" s="84">
        <f t="shared" si="6"/>
        <v>25.26</v>
      </c>
      <c r="G117" s="84">
        <f t="shared" si="6"/>
        <v>87.9</v>
      </c>
      <c r="H117" s="84">
        <f t="shared" si="6"/>
        <v>704.35</v>
      </c>
      <c r="I117" s="67"/>
      <c r="J117" s="89">
        <f t="shared" si="7"/>
        <v>0.24166666666666667</v>
      </c>
      <c r="K117" s="89">
        <f t="shared" si="8"/>
        <v>0.31575000000000003</v>
      </c>
      <c r="L117" s="89">
        <f t="shared" si="9"/>
        <v>0.29300000000000004</v>
      </c>
      <c r="M117" s="89">
        <f t="shared" si="10"/>
        <v>0.29347916666666668</v>
      </c>
      <c r="N117" s="74"/>
      <c r="O117" s="89">
        <f t="shared" si="11"/>
        <v>0.1688081209625896</v>
      </c>
      <c r="P117" s="89">
        <f t="shared" si="12"/>
        <v>0.32886235536310077</v>
      </c>
      <c r="Q117" s="89">
        <f t="shared" si="13"/>
        <v>0.50292752182863631</v>
      </c>
      <c r="AMD117" s="67"/>
      <c r="AME117" s="67"/>
      <c r="AMF117" s="67"/>
      <c r="AMG117" s="67"/>
      <c r="AMH117" s="67"/>
      <c r="AMI117" s="67"/>
      <c r="AMJ117" s="67"/>
      <c r="AMK117" s="67"/>
    </row>
    <row r="118" spans="1:1025" x14ac:dyDescent="0.3">
      <c r="A118" s="251" t="s">
        <v>10</v>
      </c>
      <c r="B118" s="251"/>
      <c r="C118" s="251"/>
      <c r="D118" s="77">
        <f t="shared" si="5"/>
        <v>8.3274999999999988</v>
      </c>
      <c r="E118" s="84">
        <f t="shared" si="6"/>
        <v>33.9</v>
      </c>
      <c r="F118" s="84">
        <f t="shared" si="6"/>
        <v>24.650000000000002</v>
      </c>
      <c r="G118" s="84">
        <f t="shared" si="6"/>
        <v>99.929999999999993</v>
      </c>
      <c r="H118" s="84">
        <f t="shared" si="6"/>
        <v>766.32999999999993</v>
      </c>
      <c r="I118" s="67"/>
      <c r="J118" s="89">
        <f t="shared" si="7"/>
        <v>0.28249999999999997</v>
      </c>
      <c r="K118" s="89">
        <f t="shared" si="8"/>
        <v>0.30812500000000004</v>
      </c>
      <c r="L118" s="89">
        <f t="shared" si="9"/>
        <v>0.33309999999999995</v>
      </c>
      <c r="M118" s="89">
        <f t="shared" si="10"/>
        <v>0.31930416666666661</v>
      </c>
      <c r="N118" s="74"/>
      <c r="O118" s="89">
        <f t="shared" si="11"/>
        <v>0.18137094985189148</v>
      </c>
      <c r="P118" s="89">
        <f t="shared" si="12"/>
        <v>0.29496496287500168</v>
      </c>
      <c r="Q118" s="89">
        <f t="shared" si="13"/>
        <v>0.52551498701603749</v>
      </c>
      <c r="AMD118" s="67"/>
      <c r="AME118" s="67"/>
      <c r="AMF118" s="67"/>
      <c r="AMG118" s="67"/>
      <c r="AMH118" s="67"/>
      <c r="AMI118" s="67"/>
      <c r="AMJ118" s="67"/>
      <c r="AMK118" s="67"/>
    </row>
    <row r="119" spans="1:1025" x14ac:dyDescent="0.3">
      <c r="A119" s="251" t="s">
        <v>488</v>
      </c>
      <c r="B119" s="251"/>
      <c r="C119" s="251"/>
      <c r="D119" s="77">
        <f t="shared" si="5"/>
        <v>8.3774999999999995</v>
      </c>
      <c r="E119" s="84">
        <f t="shared" si="6"/>
        <v>29.07</v>
      </c>
      <c r="F119" s="84">
        <f t="shared" si="6"/>
        <v>25.220000000000002</v>
      </c>
      <c r="G119" s="84">
        <f t="shared" si="6"/>
        <v>100.53</v>
      </c>
      <c r="H119" s="84">
        <f t="shared" si="6"/>
        <v>755.43</v>
      </c>
      <c r="I119" s="67"/>
      <c r="J119" s="89">
        <f t="shared" si="7"/>
        <v>0.24224999999999999</v>
      </c>
      <c r="K119" s="89">
        <f t="shared" si="8"/>
        <v>0.31525000000000003</v>
      </c>
      <c r="L119" s="89">
        <f t="shared" si="9"/>
        <v>0.33510000000000001</v>
      </c>
      <c r="M119" s="89">
        <f t="shared" si="10"/>
        <v>0.3147625</v>
      </c>
      <c r="N119" s="74"/>
      <c r="O119" s="89">
        <f t="shared" si="11"/>
        <v>0.15777371827965531</v>
      </c>
      <c r="P119" s="89">
        <f t="shared" si="12"/>
        <v>0.30614007916021341</v>
      </c>
      <c r="Q119" s="89">
        <f t="shared" si="13"/>
        <v>0.53629839958699033</v>
      </c>
      <c r="AMD119" s="67"/>
      <c r="AME119" s="67"/>
      <c r="AMF119" s="67"/>
      <c r="AMG119" s="67"/>
      <c r="AMH119" s="67"/>
      <c r="AMI119" s="67"/>
      <c r="AMJ119" s="67"/>
      <c r="AMK119" s="67"/>
    </row>
    <row r="120" spans="1:1025" x14ac:dyDescent="0.3">
      <c r="A120" s="251" t="s">
        <v>489</v>
      </c>
      <c r="B120" s="251"/>
      <c r="C120" s="251"/>
      <c r="D120" s="77">
        <f t="shared" si="5"/>
        <v>6.9050000000000002</v>
      </c>
      <c r="E120" s="84">
        <f t="shared" si="6"/>
        <v>49</v>
      </c>
      <c r="F120" s="84">
        <f t="shared" si="6"/>
        <v>19.95</v>
      </c>
      <c r="G120" s="84">
        <f t="shared" si="6"/>
        <v>82.86</v>
      </c>
      <c r="H120" s="84">
        <f t="shared" si="6"/>
        <v>722.59</v>
      </c>
      <c r="I120" s="67"/>
      <c r="J120" s="89">
        <f t="shared" si="7"/>
        <v>0.40833333333333333</v>
      </c>
      <c r="K120" s="89">
        <f t="shared" si="8"/>
        <v>0.24937499999999999</v>
      </c>
      <c r="L120" s="89">
        <f t="shared" si="9"/>
        <v>0.2762</v>
      </c>
      <c r="M120" s="89">
        <f t="shared" si="10"/>
        <v>0.30107916666666668</v>
      </c>
      <c r="N120" s="74"/>
      <c r="O120" s="89">
        <f t="shared" si="11"/>
        <v>0.27802765053488143</v>
      </c>
      <c r="P120" s="89">
        <f t="shared" si="12"/>
        <v>0.25317469104194629</v>
      </c>
      <c r="Q120" s="89">
        <f t="shared" si="13"/>
        <v>0.46212347250861485</v>
      </c>
      <c r="AMD120" s="67"/>
      <c r="AME120" s="67"/>
      <c r="AMF120" s="67"/>
      <c r="AMG120" s="67"/>
      <c r="AMH120" s="67"/>
      <c r="AMI120" s="67"/>
      <c r="AMJ120" s="67"/>
      <c r="AMK120" s="67"/>
    </row>
    <row r="121" spans="1:1025" x14ac:dyDescent="0.3">
      <c r="A121" s="251" t="s">
        <v>490</v>
      </c>
      <c r="B121" s="251"/>
      <c r="C121" s="251"/>
      <c r="D121" s="77">
        <f t="shared" si="5"/>
        <v>7.3125</v>
      </c>
      <c r="E121" s="84">
        <f t="shared" si="6"/>
        <v>32.410000000000004</v>
      </c>
      <c r="F121" s="84">
        <f t="shared" si="6"/>
        <v>20.75</v>
      </c>
      <c r="G121" s="84">
        <f t="shared" si="6"/>
        <v>87.75</v>
      </c>
      <c r="H121" s="84">
        <f t="shared" si="6"/>
        <v>645.41999999999996</v>
      </c>
      <c r="I121" s="67"/>
      <c r="J121" s="89">
        <f t="shared" si="7"/>
        <v>0.27008333333333334</v>
      </c>
      <c r="K121" s="89">
        <f t="shared" si="8"/>
        <v>0.25937500000000002</v>
      </c>
      <c r="L121" s="89">
        <f t="shared" si="9"/>
        <v>0.29249999999999998</v>
      </c>
      <c r="M121" s="89">
        <f t="shared" si="10"/>
        <v>0.26892499999999997</v>
      </c>
      <c r="N121" s="74"/>
      <c r="O121" s="89">
        <f t="shared" si="11"/>
        <v>0.20588299092064083</v>
      </c>
      <c r="P121" s="89">
        <f t="shared" si="12"/>
        <v>0.29481190542592423</v>
      </c>
      <c r="Q121" s="89">
        <f t="shared" si="13"/>
        <v>0.54791066282420764</v>
      </c>
      <c r="AMD121" s="67"/>
      <c r="AME121" s="67"/>
      <c r="AMF121" s="67"/>
      <c r="AMG121" s="67"/>
      <c r="AMH121" s="67"/>
      <c r="AMI121" s="67"/>
      <c r="AMJ121" s="67"/>
      <c r="AMK121" s="67"/>
    </row>
    <row r="122" spans="1:1025" x14ac:dyDescent="0.3">
      <c r="A122" s="251" t="s">
        <v>491</v>
      </c>
      <c r="B122" s="251"/>
      <c r="C122" s="251"/>
      <c r="D122" s="77">
        <f t="shared" si="5"/>
        <v>7.6550000000000002</v>
      </c>
      <c r="E122" s="84">
        <f t="shared" si="6"/>
        <v>29.66</v>
      </c>
      <c r="F122" s="84">
        <f t="shared" si="6"/>
        <v>25.380000000000003</v>
      </c>
      <c r="G122" s="84">
        <f t="shared" si="6"/>
        <v>91.86</v>
      </c>
      <c r="H122" s="84">
        <f t="shared" si="6"/>
        <v>724.15</v>
      </c>
      <c r="I122" s="67"/>
      <c r="J122" s="89">
        <f t="shared" si="7"/>
        <v>0.24716666666666667</v>
      </c>
      <c r="K122" s="89">
        <f t="shared" si="8"/>
        <v>0.31725000000000003</v>
      </c>
      <c r="L122" s="89">
        <f t="shared" si="9"/>
        <v>0.30619999999999997</v>
      </c>
      <c r="M122" s="89">
        <f t="shared" si="10"/>
        <v>0.30172916666666666</v>
      </c>
      <c r="N122" s="74"/>
      <c r="O122" s="89">
        <f t="shared" si="11"/>
        <v>0.16792929641648829</v>
      </c>
      <c r="P122" s="89">
        <f t="shared" si="12"/>
        <v>0.32139004349927508</v>
      </c>
      <c r="Q122" s="89">
        <f t="shared" si="13"/>
        <v>0.51121425119105157</v>
      </c>
      <c r="AMD122" s="67"/>
      <c r="AME122" s="67"/>
      <c r="AMF122" s="67"/>
      <c r="AMG122" s="67"/>
      <c r="AMH122" s="67"/>
      <c r="AMI122" s="67"/>
      <c r="AMJ122" s="67"/>
      <c r="AMK122" s="67"/>
    </row>
    <row r="123" spans="1:1025" x14ac:dyDescent="0.3">
      <c r="A123" s="251" t="s">
        <v>492</v>
      </c>
      <c r="B123" s="251"/>
      <c r="C123" s="251"/>
      <c r="D123" s="77">
        <f t="shared" si="5"/>
        <v>8.230833333333333</v>
      </c>
      <c r="E123" s="84">
        <f t="shared" si="6"/>
        <v>33.770000000000003</v>
      </c>
      <c r="F123" s="84">
        <f t="shared" si="6"/>
        <v>24.32</v>
      </c>
      <c r="G123" s="84">
        <f t="shared" si="6"/>
        <v>98.77</v>
      </c>
      <c r="H123" s="84">
        <f t="shared" si="6"/>
        <v>758.47</v>
      </c>
      <c r="I123" s="67"/>
      <c r="J123" s="89">
        <f t="shared" si="7"/>
        <v>0.2814166666666667</v>
      </c>
      <c r="K123" s="89">
        <f t="shared" si="8"/>
        <v>0.30399999999999999</v>
      </c>
      <c r="L123" s="89">
        <f t="shared" si="9"/>
        <v>0.32923333333333332</v>
      </c>
      <c r="M123" s="89">
        <f t="shared" si="10"/>
        <v>0.31602916666666669</v>
      </c>
      <c r="N123" s="74"/>
      <c r="O123" s="89">
        <f t="shared" si="11"/>
        <v>0.18254776062336017</v>
      </c>
      <c r="P123" s="89">
        <f t="shared" si="12"/>
        <v>0.29403193270663308</v>
      </c>
      <c r="Q123" s="89">
        <f t="shared" si="13"/>
        <v>0.5247974211241051</v>
      </c>
      <c r="AMD123" s="67"/>
      <c r="AME123" s="67"/>
      <c r="AMF123" s="67"/>
      <c r="AMG123" s="67"/>
      <c r="AMH123" s="67"/>
      <c r="AMI123" s="67"/>
      <c r="AMJ123" s="67"/>
      <c r="AMK123" s="67"/>
    </row>
    <row r="124" spans="1:1025" x14ac:dyDescent="0.3">
      <c r="A124" s="251" t="s">
        <v>493</v>
      </c>
      <c r="B124" s="251"/>
      <c r="C124" s="251"/>
      <c r="D124" s="77">
        <f t="shared" si="5"/>
        <v>7.8183333333333325</v>
      </c>
      <c r="E124" s="84">
        <f t="shared" si="6"/>
        <v>28.27</v>
      </c>
      <c r="F124" s="84">
        <f t="shared" si="6"/>
        <v>26.44</v>
      </c>
      <c r="G124" s="84">
        <f t="shared" si="6"/>
        <v>93.82</v>
      </c>
      <c r="H124" s="84">
        <f t="shared" si="6"/>
        <v>735.65</v>
      </c>
      <c r="I124" s="67"/>
      <c r="J124" s="89">
        <f t="shared" si="7"/>
        <v>0.23558333333333334</v>
      </c>
      <c r="K124" s="89">
        <f t="shared" si="8"/>
        <v>0.33050000000000002</v>
      </c>
      <c r="L124" s="89">
        <f t="shared" si="9"/>
        <v>0.31273333333333331</v>
      </c>
      <c r="M124" s="89">
        <f t="shared" si="10"/>
        <v>0.3065208333333333</v>
      </c>
      <c r="N124" s="74"/>
      <c r="O124" s="89">
        <f t="shared" si="11"/>
        <v>0.15755726228505401</v>
      </c>
      <c r="P124" s="89">
        <f t="shared" si="12"/>
        <v>0.329579011758309</v>
      </c>
      <c r="Q124" s="89">
        <f t="shared" si="13"/>
        <v>0.51395989940868625</v>
      </c>
      <c r="AMD124" s="67"/>
      <c r="AME124" s="67"/>
      <c r="AMF124" s="67"/>
      <c r="AMG124" s="67"/>
      <c r="AMH124" s="67"/>
      <c r="AMI124" s="67"/>
      <c r="AMJ124" s="67"/>
      <c r="AMK124" s="67"/>
    </row>
    <row r="125" spans="1:1025" x14ac:dyDescent="0.3">
      <c r="A125" s="251" t="s">
        <v>494</v>
      </c>
      <c r="B125" s="251"/>
      <c r="C125" s="251"/>
      <c r="D125" s="77">
        <f t="shared" si="5"/>
        <v>6.9050000000000002</v>
      </c>
      <c r="E125" s="84">
        <f t="shared" si="6"/>
        <v>49</v>
      </c>
      <c r="F125" s="84">
        <f t="shared" si="6"/>
        <v>19.95</v>
      </c>
      <c r="G125" s="84">
        <f t="shared" si="6"/>
        <v>82.86</v>
      </c>
      <c r="H125" s="84">
        <f t="shared" si="6"/>
        <v>722.59</v>
      </c>
      <c r="I125" s="67"/>
      <c r="J125" s="89">
        <f t="shared" si="7"/>
        <v>0.40833333333333333</v>
      </c>
      <c r="K125" s="89">
        <f t="shared" si="8"/>
        <v>0.24937499999999999</v>
      </c>
      <c r="L125" s="89">
        <f t="shared" si="9"/>
        <v>0.2762</v>
      </c>
      <c r="M125" s="89">
        <f t="shared" si="10"/>
        <v>0.30107916666666668</v>
      </c>
      <c r="N125" s="74"/>
      <c r="O125" s="89">
        <f t="shared" si="11"/>
        <v>0.27802765053488143</v>
      </c>
      <c r="P125" s="89">
        <f t="shared" si="12"/>
        <v>0.25317469104194629</v>
      </c>
      <c r="Q125" s="89">
        <f t="shared" si="13"/>
        <v>0.46212347250861485</v>
      </c>
      <c r="AMD125" s="67"/>
      <c r="AME125" s="67"/>
      <c r="AMF125" s="67"/>
      <c r="AMG125" s="67"/>
      <c r="AMH125" s="67"/>
      <c r="AMI125" s="67"/>
      <c r="AMJ125" s="67"/>
      <c r="AMK125" s="67"/>
    </row>
    <row r="126" spans="1:1025" x14ac:dyDescent="0.3">
      <c r="A126" s="251" t="s">
        <v>495</v>
      </c>
      <c r="B126" s="251"/>
      <c r="C126" s="251"/>
      <c r="D126" s="77">
        <f t="shared" si="5"/>
        <v>7.0775000000000006</v>
      </c>
      <c r="E126" s="84">
        <f t="shared" ref="E126:H129" si="14">E26+E51</f>
        <v>37.56</v>
      </c>
      <c r="F126" s="84">
        <f t="shared" si="14"/>
        <v>24.11</v>
      </c>
      <c r="G126" s="84">
        <f t="shared" si="14"/>
        <v>84.93</v>
      </c>
      <c r="H126" s="84">
        <f t="shared" si="14"/>
        <v>690</v>
      </c>
      <c r="I126" s="67"/>
      <c r="J126" s="89">
        <f t="shared" si="7"/>
        <v>0.313</v>
      </c>
      <c r="K126" s="89">
        <f t="shared" si="8"/>
        <v>0.301375</v>
      </c>
      <c r="L126" s="89">
        <f t="shared" si="9"/>
        <v>0.28310000000000002</v>
      </c>
      <c r="M126" s="89">
        <f t="shared" si="10"/>
        <v>0.28749999999999998</v>
      </c>
      <c r="N126" s="74"/>
      <c r="O126" s="89">
        <f t="shared" si="11"/>
        <v>0.22318260869565218</v>
      </c>
      <c r="P126" s="89">
        <f t="shared" si="12"/>
        <v>0.32041840579710146</v>
      </c>
      <c r="Q126" s="89">
        <f t="shared" si="13"/>
        <v>0.49604043478260879</v>
      </c>
      <c r="AMD126" s="67"/>
      <c r="AME126" s="67"/>
      <c r="AMF126" s="67"/>
      <c r="AMG126" s="67"/>
      <c r="AMH126" s="67"/>
      <c r="AMI126" s="67"/>
      <c r="AMJ126" s="67"/>
      <c r="AMK126" s="67"/>
    </row>
    <row r="127" spans="1:1025" x14ac:dyDescent="0.3">
      <c r="A127" s="251" t="s">
        <v>496</v>
      </c>
      <c r="B127" s="251"/>
      <c r="C127" s="251"/>
      <c r="D127" s="77">
        <f t="shared" si="5"/>
        <v>7.6550000000000002</v>
      </c>
      <c r="E127" s="84">
        <f t="shared" si="14"/>
        <v>29.66</v>
      </c>
      <c r="F127" s="84">
        <f t="shared" si="14"/>
        <v>25.380000000000003</v>
      </c>
      <c r="G127" s="84">
        <f t="shared" si="14"/>
        <v>91.86</v>
      </c>
      <c r="H127" s="84">
        <f t="shared" si="14"/>
        <v>724.15</v>
      </c>
      <c r="I127" s="67"/>
      <c r="J127" s="89">
        <f t="shared" si="7"/>
        <v>0.24716666666666667</v>
      </c>
      <c r="K127" s="89">
        <f t="shared" si="8"/>
        <v>0.31725000000000003</v>
      </c>
      <c r="L127" s="89">
        <f t="shared" si="9"/>
        <v>0.30619999999999997</v>
      </c>
      <c r="M127" s="89">
        <f t="shared" si="10"/>
        <v>0.30172916666666666</v>
      </c>
      <c r="N127" s="74"/>
      <c r="O127" s="89">
        <f t="shared" si="11"/>
        <v>0.16792929641648829</v>
      </c>
      <c r="P127" s="89">
        <f t="shared" si="12"/>
        <v>0.32139004349927508</v>
      </c>
      <c r="Q127" s="89">
        <f t="shared" si="13"/>
        <v>0.51121425119105157</v>
      </c>
      <c r="AMD127" s="67"/>
      <c r="AME127" s="67"/>
      <c r="AMF127" s="67"/>
      <c r="AMG127" s="67"/>
      <c r="AMH127" s="67"/>
      <c r="AMI127" s="67"/>
      <c r="AMJ127" s="67"/>
      <c r="AMK127" s="67"/>
    </row>
    <row r="128" spans="1:1025" x14ac:dyDescent="0.3">
      <c r="A128" s="251" t="s">
        <v>497</v>
      </c>
      <c r="B128" s="251"/>
      <c r="C128" s="251"/>
      <c r="D128" s="77">
        <f t="shared" si="5"/>
        <v>7.1908333333333339</v>
      </c>
      <c r="E128" s="84">
        <f t="shared" si="14"/>
        <v>32.26</v>
      </c>
      <c r="F128" s="84">
        <f t="shared" si="14"/>
        <v>25.540000000000003</v>
      </c>
      <c r="G128" s="84">
        <f t="shared" si="14"/>
        <v>86.29</v>
      </c>
      <c r="H128" s="84">
        <f t="shared" si="14"/>
        <v>713.12</v>
      </c>
      <c r="I128" s="67"/>
      <c r="J128" s="89">
        <f t="shared" si="7"/>
        <v>0.26883333333333331</v>
      </c>
      <c r="K128" s="89">
        <f t="shared" si="8"/>
        <v>0.31925000000000003</v>
      </c>
      <c r="L128" s="89">
        <f t="shared" si="9"/>
        <v>0.28763333333333335</v>
      </c>
      <c r="M128" s="89">
        <f t="shared" si="10"/>
        <v>0.29713333333333336</v>
      </c>
      <c r="N128" s="74"/>
      <c r="O128" s="89">
        <f t="shared" si="11"/>
        <v>0.18547509535562035</v>
      </c>
      <c r="P128" s="89">
        <f t="shared" si="12"/>
        <v>0.3284184989903523</v>
      </c>
      <c r="Q128" s="89">
        <f t="shared" si="13"/>
        <v>0.48764401503253313</v>
      </c>
      <c r="AMD128" s="67"/>
      <c r="AME128" s="67"/>
      <c r="AMF128" s="67"/>
      <c r="AMG128" s="67"/>
      <c r="AMH128" s="67"/>
      <c r="AMI128" s="67"/>
      <c r="AMJ128" s="67"/>
      <c r="AMK128" s="67"/>
    </row>
    <row r="129" spans="1:1025" x14ac:dyDescent="0.3">
      <c r="A129" s="251" t="s">
        <v>55</v>
      </c>
      <c r="B129" s="251"/>
      <c r="C129" s="251"/>
      <c r="D129" s="77">
        <f t="shared" si="5"/>
        <v>7.5708333333333329</v>
      </c>
      <c r="E129" s="84">
        <f t="shared" si="14"/>
        <v>34.549999999999997</v>
      </c>
      <c r="F129" s="84">
        <f t="shared" si="14"/>
        <v>23.720000000000002</v>
      </c>
      <c r="G129" s="84">
        <f t="shared" si="14"/>
        <v>90.85</v>
      </c>
      <c r="H129" s="84">
        <f t="shared" si="14"/>
        <v>721.27</v>
      </c>
      <c r="I129" s="67"/>
      <c r="J129" s="89">
        <f t="shared" si="7"/>
        <v>0.28791666666666665</v>
      </c>
      <c r="K129" s="89">
        <f t="shared" si="8"/>
        <v>0.29650000000000004</v>
      </c>
      <c r="L129" s="89">
        <f t="shared" si="9"/>
        <v>0.30283333333333329</v>
      </c>
      <c r="M129" s="89">
        <f t="shared" si="10"/>
        <v>0.30052916666666668</v>
      </c>
      <c r="N129" s="74"/>
      <c r="O129" s="89">
        <f t="shared" si="11"/>
        <v>0.19639663371552951</v>
      </c>
      <c r="P129" s="89">
        <f t="shared" si="12"/>
        <v>0.30156862201394763</v>
      </c>
      <c r="Q129" s="89">
        <f t="shared" si="13"/>
        <v>0.50761226725082143</v>
      </c>
      <c r="AMD129" s="67"/>
      <c r="AME129" s="67"/>
      <c r="AMF129" s="67"/>
      <c r="AMG129" s="67"/>
      <c r="AMH129" s="67"/>
      <c r="AMI129" s="67"/>
      <c r="AMJ129" s="67"/>
      <c r="AMK129" s="67"/>
    </row>
    <row r="131" spans="1:1025" x14ac:dyDescent="0.3">
      <c r="A131" s="255" t="s">
        <v>527</v>
      </c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</row>
    <row r="132" spans="1:1025" ht="16.5" customHeight="1" x14ac:dyDescent="0.3">
      <c r="A132" s="256" t="s">
        <v>50</v>
      </c>
      <c r="B132" s="256"/>
      <c r="C132" s="256"/>
      <c r="D132" s="256" t="s">
        <v>210</v>
      </c>
      <c r="E132" s="261" t="s">
        <v>25</v>
      </c>
      <c r="F132" s="261"/>
      <c r="G132" s="261"/>
      <c r="H132" s="256" t="s">
        <v>51</v>
      </c>
      <c r="I132" s="67"/>
      <c r="J132" s="262" t="s">
        <v>52</v>
      </c>
      <c r="K132" s="262"/>
      <c r="L132" s="262"/>
      <c r="M132" s="262"/>
      <c r="N132" s="74"/>
      <c r="O132" s="262" t="s">
        <v>53</v>
      </c>
      <c r="P132" s="262"/>
      <c r="Q132" s="262"/>
      <c r="AMD132" s="67"/>
      <c r="AME132" s="67"/>
      <c r="AMF132" s="67"/>
      <c r="AMG132" s="67"/>
      <c r="AMH132" s="67"/>
      <c r="AMI132" s="67"/>
      <c r="AMJ132" s="67"/>
      <c r="AMK132" s="67"/>
    </row>
    <row r="133" spans="1:1025" x14ac:dyDescent="0.3">
      <c r="A133" s="257"/>
      <c r="B133" s="258"/>
      <c r="C133" s="259"/>
      <c r="D133" s="260"/>
      <c r="E133" s="88" t="s">
        <v>29</v>
      </c>
      <c r="F133" s="88" t="s">
        <v>30</v>
      </c>
      <c r="G133" s="88" t="s">
        <v>31</v>
      </c>
      <c r="H133" s="260"/>
      <c r="I133" s="67"/>
      <c r="J133" s="89" t="s">
        <v>29</v>
      </c>
      <c r="K133" s="89" t="s">
        <v>30</v>
      </c>
      <c r="L133" s="89" t="s">
        <v>31</v>
      </c>
      <c r="M133" s="89" t="s">
        <v>54</v>
      </c>
      <c r="N133" s="74"/>
      <c r="O133" s="89" t="s">
        <v>29</v>
      </c>
      <c r="P133" s="89" t="s">
        <v>30</v>
      </c>
      <c r="Q133" s="89" t="s">
        <v>31</v>
      </c>
      <c r="AMD133" s="67"/>
      <c r="AME133" s="67"/>
      <c r="AMF133" s="67"/>
      <c r="AMG133" s="67"/>
      <c r="AMH133" s="67"/>
      <c r="AMI133" s="67"/>
      <c r="AMJ133" s="67"/>
      <c r="AMK133" s="67"/>
    </row>
    <row r="134" spans="1:1025" x14ac:dyDescent="0.3">
      <c r="A134" s="251" t="s">
        <v>1</v>
      </c>
      <c r="B134" s="251"/>
      <c r="C134" s="251"/>
      <c r="D134" s="77">
        <f>G134/12</f>
        <v>11.150833333333333</v>
      </c>
      <c r="E134" s="88">
        <f>E59+E84</f>
        <v>42.410000000000004</v>
      </c>
      <c r="F134" s="88">
        <f t="shared" ref="F134:H134" si="15">F59+F84</f>
        <v>31.700000000000003</v>
      </c>
      <c r="G134" s="88">
        <f t="shared" si="15"/>
        <v>133.81</v>
      </c>
      <c r="H134" s="88">
        <f t="shared" si="15"/>
        <v>1004.26</v>
      </c>
      <c r="I134" s="67"/>
      <c r="J134" s="89">
        <f>E134/$E$4</f>
        <v>0.35341666666666671</v>
      </c>
      <c r="K134" s="89">
        <f>F134/$F$4</f>
        <v>0.39625000000000005</v>
      </c>
      <c r="L134" s="89">
        <f>G134/$G$4</f>
        <v>0.44603333333333334</v>
      </c>
      <c r="M134" s="89">
        <f>H134/$H$4</f>
        <v>0.41844166666666666</v>
      </c>
      <c r="N134" s="74"/>
      <c r="O134" s="89">
        <f>E134*4.1/H134</f>
        <v>0.17314340907733058</v>
      </c>
      <c r="P134" s="89">
        <f>F134*9.17/H134</f>
        <v>0.28945591779021373</v>
      </c>
      <c r="Q134" s="89">
        <f>G134*4.03/H134</f>
        <v>0.53696682134108709</v>
      </c>
      <c r="AMD134" s="67"/>
      <c r="AME134" s="67"/>
      <c r="AMF134" s="67"/>
      <c r="AMG134" s="67"/>
      <c r="AMH134" s="67"/>
      <c r="AMI134" s="67"/>
      <c r="AMJ134" s="67"/>
      <c r="AMK134" s="67"/>
    </row>
    <row r="135" spans="1:1025" x14ac:dyDescent="0.3">
      <c r="A135" s="251" t="s">
        <v>2</v>
      </c>
      <c r="B135" s="251"/>
      <c r="C135" s="251"/>
      <c r="D135" s="77">
        <f t="shared" ref="D135:D154" si="16">G135/12</f>
        <v>11.390833333333333</v>
      </c>
      <c r="E135" s="88">
        <f t="shared" ref="E135:H150" si="17">E60+E85</f>
        <v>42.42</v>
      </c>
      <c r="F135" s="88">
        <f t="shared" si="17"/>
        <v>28.3</v>
      </c>
      <c r="G135" s="88">
        <f t="shared" si="17"/>
        <v>136.69</v>
      </c>
      <c r="H135" s="88">
        <f t="shared" si="17"/>
        <v>987.42</v>
      </c>
      <c r="I135" s="67"/>
      <c r="J135" s="89">
        <f t="shared" ref="J135:J154" si="18">E135/$E$4</f>
        <v>0.35350000000000004</v>
      </c>
      <c r="K135" s="89">
        <f t="shared" ref="K135:K154" si="19">F135/$F$4</f>
        <v>0.35375000000000001</v>
      </c>
      <c r="L135" s="89">
        <f t="shared" ref="L135:L154" si="20">G135/$G$4</f>
        <v>0.45563333333333333</v>
      </c>
      <c r="M135" s="89">
        <f t="shared" ref="M135:M154" si="21">H135/$H$4</f>
        <v>0.41142499999999999</v>
      </c>
      <c r="N135" s="74"/>
      <c r="O135" s="89">
        <f t="shared" ref="O135:O154" si="22">E135*4.1/H135</f>
        <v>0.17613781369629944</v>
      </c>
      <c r="P135" s="89">
        <f t="shared" ref="P135:P154" si="23">F135*9.17/H135</f>
        <v>0.26281724089040126</v>
      </c>
      <c r="Q135" s="89">
        <f t="shared" ref="Q135:Q154" si="24">G135*4.03/H135</f>
        <v>0.55787881549897722</v>
      </c>
      <c r="AMD135" s="67"/>
      <c r="AME135" s="67"/>
      <c r="AMF135" s="67"/>
      <c r="AMG135" s="67"/>
      <c r="AMH135" s="67"/>
      <c r="AMI135" s="67"/>
      <c r="AMJ135" s="67"/>
      <c r="AMK135" s="67"/>
    </row>
    <row r="136" spans="1:1025" x14ac:dyDescent="0.3">
      <c r="A136" s="251" t="s">
        <v>3</v>
      </c>
      <c r="B136" s="251"/>
      <c r="C136" s="251"/>
      <c r="D136" s="77">
        <f t="shared" si="16"/>
        <v>9.7541666666666664</v>
      </c>
      <c r="E136" s="88">
        <f t="shared" si="17"/>
        <v>43.99</v>
      </c>
      <c r="F136" s="88">
        <f t="shared" si="17"/>
        <v>31.080000000000002</v>
      </c>
      <c r="G136" s="88">
        <f t="shared" si="17"/>
        <v>117.05</v>
      </c>
      <c r="H136" s="88">
        <f t="shared" si="17"/>
        <v>939.39</v>
      </c>
      <c r="I136" s="67"/>
      <c r="J136" s="89">
        <f t="shared" si="18"/>
        <v>0.36658333333333337</v>
      </c>
      <c r="K136" s="89">
        <f t="shared" si="19"/>
        <v>0.38850000000000001</v>
      </c>
      <c r="L136" s="89">
        <f t="shared" si="20"/>
        <v>0.39016666666666666</v>
      </c>
      <c r="M136" s="89">
        <f t="shared" si="21"/>
        <v>0.3914125</v>
      </c>
      <c r="N136" s="74"/>
      <c r="O136" s="89">
        <f t="shared" si="22"/>
        <v>0.19199586966009854</v>
      </c>
      <c r="P136" s="89">
        <f t="shared" si="23"/>
        <v>0.30339220132213457</v>
      </c>
      <c r="Q136" s="89">
        <f t="shared" si="24"/>
        <v>0.50214660577608872</v>
      </c>
      <c r="AMD136" s="67"/>
      <c r="AME136" s="67"/>
      <c r="AMF136" s="67"/>
      <c r="AMG136" s="67"/>
      <c r="AMH136" s="67"/>
      <c r="AMI136" s="67"/>
      <c r="AMJ136" s="67"/>
      <c r="AMK136" s="67"/>
    </row>
    <row r="137" spans="1:1025" x14ac:dyDescent="0.3">
      <c r="A137" s="251" t="s">
        <v>4</v>
      </c>
      <c r="B137" s="251"/>
      <c r="C137" s="251"/>
      <c r="D137" s="77">
        <f t="shared" si="16"/>
        <v>9.0666666666666664</v>
      </c>
      <c r="E137" s="88">
        <f t="shared" si="17"/>
        <v>42.660000000000004</v>
      </c>
      <c r="F137" s="88">
        <f t="shared" si="17"/>
        <v>31.69</v>
      </c>
      <c r="G137" s="88">
        <f t="shared" si="17"/>
        <v>108.8</v>
      </c>
      <c r="H137" s="88">
        <f t="shared" si="17"/>
        <v>910.98</v>
      </c>
      <c r="I137" s="67"/>
      <c r="J137" s="89">
        <f t="shared" si="18"/>
        <v>0.35550000000000004</v>
      </c>
      <c r="K137" s="89">
        <f t="shared" si="19"/>
        <v>0.396125</v>
      </c>
      <c r="L137" s="89">
        <f t="shared" si="20"/>
        <v>0.36266666666666664</v>
      </c>
      <c r="M137" s="89">
        <f t="shared" si="21"/>
        <v>0.379575</v>
      </c>
      <c r="N137" s="74"/>
      <c r="O137" s="89">
        <f t="shared" si="22"/>
        <v>0.19199762892708952</v>
      </c>
      <c r="P137" s="89">
        <f t="shared" si="23"/>
        <v>0.31899416013523901</v>
      </c>
      <c r="Q137" s="89">
        <f t="shared" si="24"/>
        <v>0.48131023732683481</v>
      </c>
      <c r="AMD137" s="67"/>
      <c r="AME137" s="67"/>
      <c r="AMF137" s="67"/>
      <c r="AMG137" s="67"/>
      <c r="AMH137" s="67"/>
      <c r="AMI137" s="67"/>
      <c r="AMJ137" s="67"/>
      <c r="AMK137" s="67"/>
    </row>
    <row r="138" spans="1:1025" x14ac:dyDescent="0.3">
      <c r="A138" s="251" t="s">
        <v>5</v>
      </c>
      <c r="B138" s="251"/>
      <c r="C138" s="251"/>
      <c r="D138" s="77">
        <f t="shared" si="16"/>
        <v>9.8774999999999995</v>
      </c>
      <c r="E138" s="88">
        <f t="shared" si="17"/>
        <v>44.9</v>
      </c>
      <c r="F138" s="88">
        <f t="shared" si="17"/>
        <v>32.79</v>
      </c>
      <c r="G138" s="88">
        <f t="shared" si="17"/>
        <v>118.53</v>
      </c>
      <c r="H138" s="88">
        <f t="shared" si="17"/>
        <v>963.13</v>
      </c>
      <c r="I138" s="67"/>
      <c r="J138" s="89">
        <f t="shared" si="18"/>
        <v>0.37416666666666665</v>
      </c>
      <c r="K138" s="89">
        <f t="shared" si="19"/>
        <v>0.40987499999999999</v>
      </c>
      <c r="L138" s="89">
        <f t="shared" si="20"/>
        <v>0.39510000000000001</v>
      </c>
      <c r="M138" s="89">
        <f t="shared" si="21"/>
        <v>0.40130416666666668</v>
      </c>
      <c r="N138" s="74"/>
      <c r="O138" s="89">
        <f t="shared" si="22"/>
        <v>0.19113722965747093</v>
      </c>
      <c r="P138" s="89">
        <f t="shared" si="23"/>
        <v>0.31219492695690093</v>
      </c>
      <c r="Q138" s="89">
        <f t="shared" si="24"/>
        <v>0.49596201966505044</v>
      </c>
      <c r="AMD138" s="67"/>
      <c r="AME138" s="67"/>
      <c r="AMF138" s="67"/>
      <c r="AMG138" s="67"/>
      <c r="AMH138" s="67"/>
      <c r="AMI138" s="67"/>
      <c r="AMJ138" s="67"/>
      <c r="AMK138" s="67"/>
    </row>
    <row r="139" spans="1:1025" x14ac:dyDescent="0.3">
      <c r="A139" s="251" t="s">
        <v>6</v>
      </c>
      <c r="B139" s="251"/>
      <c r="C139" s="251"/>
      <c r="D139" s="77">
        <f t="shared" si="16"/>
        <v>11.459166666666667</v>
      </c>
      <c r="E139" s="88">
        <f t="shared" si="17"/>
        <v>52.980000000000004</v>
      </c>
      <c r="F139" s="88">
        <f t="shared" si="17"/>
        <v>30.96</v>
      </c>
      <c r="G139" s="88">
        <f t="shared" si="17"/>
        <v>137.51</v>
      </c>
      <c r="H139" s="88">
        <f t="shared" si="17"/>
        <v>1053.31</v>
      </c>
      <c r="I139" s="67"/>
      <c r="J139" s="89">
        <f t="shared" si="18"/>
        <v>0.44150000000000006</v>
      </c>
      <c r="K139" s="89">
        <f t="shared" si="19"/>
        <v>0.38700000000000001</v>
      </c>
      <c r="L139" s="89">
        <f t="shared" si="20"/>
        <v>0.45836666666666664</v>
      </c>
      <c r="M139" s="89">
        <f t="shared" si="21"/>
        <v>0.43887916666666665</v>
      </c>
      <c r="N139" s="74"/>
      <c r="O139" s="89">
        <f t="shared" si="22"/>
        <v>0.20622418851050497</v>
      </c>
      <c r="P139" s="89">
        <f t="shared" si="23"/>
        <v>0.2695343251274554</v>
      </c>
      <c r="Q139" s="89">
        <f t="shared" si="24"/>
        <v>0.52611795197994893</v>
      </c>
      <c r="AMD139" s="67"/>
      <c r="AME139" s="67"/>
      <c r="AMF139" s="67"/>
      <c r="AMG139" s="67"/>
      <c r="AMH139" s="67"/>
      <c r="AMI139" s="67"/>
      <c r="AMJ139" s="67"/>
      <c r="AMK139" s="67"/>
    </row>
    <row r="140" spans="1:1025" x14ac:dyDescent="0.3">
      <c r="A140" s="251" t="s">
        <v>7</v>
      </c>
      <c r="B140" s="251"/>
      <c r="C140" s="251"/>
      <c r="D140" s="77">
        <f t="shared" si="16"/>
        <v>9.1650000000000009</v>
      </c>
      <c r="E140" s="88">
        <f t="shared" si="17"/>
        <v>43.31</v>
      </c>
      <c r="F140" s="88">
        <f t="shared" si="17"/>
        <v>31.130000000000003</v>
      </c>
      <c r="G140" s="88">
        <f t="shared" si="17"/>
        <v>109.98</v>
      </c>
      <c r="H140" s="88">
        <f t="shared" si="17"/>
        <v>906.69</v>
      </c>
      <c r="I140" s="67"/>
      <c r="J140" s="89">
        <f t="shared" si="18"/>
        <v>0.36091666666666666</v>
      </c>
      <c r="K140" s="89">
        <f t="shared" si="19"/>
        <v>0.38912500000000005</v>
      </c>
      <c r="L140" s="89">
        <f t="shared" si="20"/>
        <v>0.36660000000000004</v>
      </c>
      <c r="M140" s="89">
        <f t="shared" si="21"/>
        <v>0.3777875</v>
      </c>
      <c r="N140" s="74"/>
      <c r="O140" s="89">
        <f t="shared" si="22"/>
        <v>0.19584532750995379</v>
      </c>
      <c r="P140" s="89">
        <f t="shared" si="23"/>
        <v>0.31483980191686245</v>
      </c>
      <c r="Q140" s="89">
        <f t="shared" si="24"/>
        <v>0.48883234622638394</v>
      </c>
      <c r="AMD140" s="67"/>
      <c r="AME140" s="67"/>
      <c r="AMF140" s="67"/>
      <c r="AMG140" s="67"/>
      <c r="AMH140" s="67"/>
      <c r="AMI140" s="67"/>
      <c r="AMJ140" s="67"/>
      <c r="AMK140" s="67"/>
    </row>
    <row r="141" spans="1:1025" x14ac:dyDescent="0.3">
      <c r="A141" s="251" t="s">
        <v>8</v>
      </c>
      <c r="B141" s="251"/>
      <c r="C141" s="251"/>
      <c r="D141" s="77">
        <f t="shared" si="16"/>
        <v>10.401666666666667</v>
      </c>
      <c r="E141" s="88">
        <f t="shared" si="17"/>
        <v>43.370000000000005</v>
      </c>
      <c r="F141" s="88">
        <f t="shared" si="17"/>
        <v>25.8</v>
      </c>
      <c r="G141" s="88">
        <f t="shared" si="17"/>
        <v>124.82000000000001</v>
      </c>
      <c r="H141" s="88">
        <f t="shared" si="17"/>
        <v>920.62</v>
      </c>
      <c r="I141" s="67"/>
      <c r="J141" s="89">
        <f t="shared" si="18"/>
        <v>0.36141666666666672</v>
      </c>
      <c r="K141" s="89">
        <f t="shared" si="19"/>
        <v>0.32250000000000001</v>
      </c>
      <c r="L141" s="89">
        <f t="shared" si="20"/>
        <v>0.4160666666666667</v>
      </c>
      <c r="M141" s="89">
        <f t="shared" si="21"/>
        <v>0.38359166666666666</v>
      </c>
      <c r="N141" s="74"/>
      <c r="O141" s="89">
        <f t="shared" si="22"/>
        <v>0.19314918207295084</v>
      </c>
      <c r="P141" s="89">
        <f t="shared" si="23"/>
        <v>0.25698550976515827</v>
      </c>
      <c r="Q141" s="89">
        <f t="shared" si="24"/>
        <v>0.54639764506528221</v>
      </c>
      <c r="AMD141" s="67"/>
      <c r="AME141" s="67"/>
      <c r="AMF141" s="67"/>
      <c r="AMG141" s="67"/>
      <c r="AMH141" s="67"/>
      <c r="AMI141" s="67"/>
      <c r="AMJ141" s="67"/>
      <c r="AMK141" s="67"/>
    </row>
    <row r="142" spans="1:1025" x14ac:dyDescent="0.3">
      <c r="A142" s="251" t="s">
        <v>9</v>
      </c>
      <c r="B142" s="251"/>
      <c r="C142" s="251"/>
      <c r="D142" s="77">
        <f t="shared" si="16"/>
        <v>10.234166666666667</v>
      </c>
      <c r="E142" s="88">
        <f t="shared" si="17"/>
        <v>48.57</v>
      </c>
      <c r="F142" s="88">
        <f t="shared" si="17"/>
        <v>32.71</v>
      </c>
      <c r="G142" s="88">
        <f t="shared" si="17"/>
        <v>122.81</v>
      </c>
      <c r="H142" s="88">
        <f t="shared" si="17"/>
        <v>995.12</v>
      </c>
      <c r="I142" s="67"/>
      <c r="J142" s="89">
        <f t="shared" si="18"/>
        <v>0.40475</v>
      </c>
      <c r="K142" s="89">
        <f t="shared" si="19"/>
        <v>0.40887499999999999</v>
      </c>
      <c r="L142" s="89">
        <f t="shared" si="20"/>
        <v>0.40936666666666666</v>
      </c>
      <c r="M142" s="89">
        <f t="shared" si="21"/>
        <v>0.41463333333333335</v>
      </c>
      <c r="N142" s="74"/>
      <c r="O142" s="89">
        <f t="shared" si="22"/>
        <v>0.20011355414422377</v>
      </c>
      <c r="P142" s="89">
        <f t="shared" si="23"/>
        <v>0.30142163759144625</v>
      </c>
      <c r="Q142" s="89">
        <f t="shared" si="24"/>
        <v>0.49735137470857788</v>
      </c>
      <c r="AMD142" s="67"/>
      <c r="AME142" s="67"/>
      <c r="AMF142" s="67"/>
      <c r="AMG142" s="67"/>
      <c r="AMH142" s="67"/>
      <c r="AMI142" s="67"/>
      <c r="AMJ142" s="67"/>
      <c r="AMK142" s="67"/>
    </row>
    <row r="143" spans="1:1025" x14ac:dyDescent="0.3">
      <c r="A143" s="251" t="s">
        <v>10</v>
      </c>
      <c r="B143" s="251"/>
      <c r="C143" s="251"/>
      <c r="D143" s="77">
        <f t="shared" si="16"/>
        <v>8.9008333333333329</v>
      </c>
      <c r="E143" s="88">
        <f t="shared" si="17"/>
        <v>46.52</v>
      </c>
      <c r="F143" s="88">
        <f t="shared" si="17"/>
        <v>28.110000000000003</v>
      </c>
      <c r="G143" s="88">
        <f t="shared" si="17"/>
        <v>106.81</v>
      </c>
      <c r="H143" s="88">
        <f t="shared" si="17"/>
        <v>877.21</v>
      </c>
      <c r="I143" s="67"/>
      <c r="J143" s="89">
        <f t="shared" si="18"/>
        <v>0.38766666666666671</v>
      </c>
      <c r="K143" s="89">
        <f t="shared" si="19"/>
        <v>0.35137500000000005</v>
      </c>
      <c r="L143" s="89">
        <f t="shared" si="20"/>
        <v>0.35603333333333337</v>
      </c>
      <c r="M143" s="89">
        <f t="shared" si="21"/>
        <v>0.36550416666666669</v>
      </c>
      <c r="N143" s="74"/>
      <c r="O143" s="89">
        <f t="shared" si="22"/>
        <v>0.21743026185292005</v>
      </c>
      <c r="P143" s="89">
        <f t="shared" si="23"/>
        <v>0.29385061729802442</v>
      </c>
      <c r="Q143" s="89">
        <f t="shared" si="24"/>
        <v>0.49069698247853993</v>
      </c>
      <c r="AMD143" s="67"/>
      <c r="AME143" s="67"/>
      <c r="AMF143" s="67"/>
      <c r="AMG143" s="67"/>
      <c r="AMH143" s="67"/>
      <c r="AMI143" s="67"/>
      <c r="AMJ143" s="67"/>
      <c r="AMK143" s="67"/>
    </row>
    <row r="144" spans="1:1025" x14ac:dyDescent="0.3">
      <c r="A144" s="251" t="s">
        <v>488</v>
      </c>
      <c r="B144" s="251"/>
      <c r="C144" s="251"/>
      <c r="D144" s="77">
        <f t="shared" si="16"/>
        <v>11.264166666666666</v>
      </c>
      <c r="E144" s="88">
        <f t="shared" si="17"/>
        <v>48.49</v>
      </c>
      <c r="F144" s="88">
        <f t="shared" si="17"/>
        <v>30.59</v>
      </c>
      <c r="G144" s="88">
        <f t="shared" si="17"/>
        <v>135.16999999999999</v>
      </c>
      <c r="H144" s="88">
        <f t="shared" si="17"/>
        <v>1024.0700000000002</v>
      </c>
      <c r="I144" s="67"/>
      <c r="J144" s="89">
        <f t="shared" si="18"/>
        <v>0.40408333333333335</v>
      </c>
      <c r="K144" s="89">
        <f t="shared" si="19"/>
        <v>0.38237500000000002</v>
      </c>
      <c r="L144" s="89">
        <f t="shared" si="20"/>
        <v>0.45056666666666662</v>
      </c>
      <c r="M144" s="89">
        <f t="shared" si="21"/>
        <v>0.42669583333333339</v>
      </c>
      <c r="N144" s="74"/>
      <c r="O144" s="89">
        <f t="shared" si="22"/>
        <v>0.19413614303709703</v>
      </c>
      <c r="P144" s="89">
        <f t="shared" si="23"/>
        <v>0.27391711504096394</v>
      </c>
      <c r="Q144" s="89">
        <f t="shared" si="24"/>
        <v>0.53193150858827998</v>
      </c>
      <c r="AMD144" s="67"/>
      <c r="AME144" s="67"/>
      <c r="AMF144" s="67"/>
      <c r="AMG144" s="67"/>
      <c r="AMH144" s="67"/>
      <c r="AMI144" s="67"/>
      <c r="AMJ144" s="67"/>
      <c r="AMK144" s="67"/>
    </row>
    <row r="145" spans="1:1025" x14ac:dyDescent="0.3">
      <c r="A145" s="251" t="s">
        <v>489</v>
      </c>
      <c r="B145" s="251"/>
      <c r="C145" s="251"/>
      <c r="D145" s="77">
        <f t="shared" si="16"/>
        <v>9.67</v>
      </c>
      <c r="E145" s="88">
        <f t="shared" si="17"/>
        <v>43.14</v>
      </c>
      <c r="F145" s="88">
        <f t="shared" si="17"/>
        <v>32.5</v>
      </c>
      <c r="G145" s="88">
        <f t="shared" si="17"/>
        <v>116.04</v>
      </c>
      <c r="H145" s="88">
        <f t="shared" si="17"/>
        <v>938.94</v>
      </c>
      <c r="I145" s="67"/>
      <c r="J145" s="89">
        <f t="shared" si="18"/>
        <v>0.35949999999999999</v>
      </c>
      <c r="K145" s="89">
        <f t="shared" si="19"/>
        <v>0.40625</v>
      </c>
      <c r="L145" s="89">
        <f t="shared" si="20"/>
        <v>0.38680000000000003</v>
      </c>
      <c r="M145" s="89">
        <f t="shared" si="21"/>
        <v>0.39122500000000004</v>
      </c>
      <c r="N145" s="74"/>
      <c r="O145" s="89">
        <f t="shared" si="22"/>
        <v>0.18837625407374273</v>
      </c>
      <c r="P145" s="89">
        <f t="shared" si="23"/>
        <v>0.31740579802756297</v>
      </c>
      <c r="Q145" s="89">
        <f t="shared" si="24"/>
        <v>0.49805227171065242</v>
      </c>
      <c r="AMD145" s="67"/>
      <c r="AME145" s="67"/>
      <c r="AMF145" s="67"/>
      <c r="AMG145" s="67"/>
      <c r="AMH145" s="67"/>
      <c r="AMI145" s="67"/>
      <c r="AMJ145" s="67"/>
      <c r="AMK145" s="67"/>
    </row>
    <row r="146" spans="1:1025" x14ac:dyDescent="0.3">
      <c r="A146" s="251" t="s">
        <v>490</v>
      </c>
      <c r="B146" s="251"/>
      <c r="C146" s="251"/>
      <c r="D146" s="77">
        <f t="shared" si="16"/>
        <v>10.261666666666667</v>
      </c>
      <c r="E146" s="88">
        <f t="shared" si="17"/>
        <v>42.78</v>
      </c>
      <c r="F146" s="88">
        <f t="shared" si="17"/>
        <v>29.540000000000003</v>
      </c>
      <c r="G146" s="88">
        <f t="shared" si="17"/>
        <v>123.14</v>
      </c>
      <c r="H146" s="88">
        <f t="shared" si="17"/>
        <v>944.54</v>
      </c>
      <c r="I146" s="67"/>
      <c r="J146" s="89">
        <f t="shared" si="18"/>
        <v>0.35649999999999998</v>
      </c>
      <c r="K146" s="89">
        <f t="shared" si="19"/>
        <v>0.36925000000000002</v>
      </c>
      <c r="L146" s="89">
        <f t="shared" si="20"/>
        <v>0.41046666666666665</v>
      </c>
      <c r="M146" s="89">
        <f t="shared" si="21"/>
        <v>0.39355833333333334</v>
      </c>
      <c r="N146" s="74"/>
      <c r="O146" s="89">
        <f t="shared" si="22"/>
        <v>0.18569674127088318</v>
      </c>
      <c r="P146" s="89">
        <f t="shared" si="23"/>
        <v>0.28678700743218921</v>
      </c>
      <c r="Q146" s="89">
        <f t="shared" si="24"/>
        <v>0.5253924661740107</v>
      </c>
      <c r="AMD146" s="67"/>
      <c r="AME146" s="67"/>
      <c r="AMF146" s="67"/>
      <c r="AMG146" s="67"/>
      <c r="AMH146" s="67"/>
      <c r="AMI146" s="67"/>
      <c r="AMJ146" s="67"/>
      <c r="AMK146" s="67"/>
    </row>
    <row r="147" spans="1:1025" x14ac:dyDescent="0.3">
      <c r="A147" s="251" t="s">
        <v>491</v>
      </c>
      <c r="B147" s="251"/>
      <c r="C147" s="251"/>
      <c r="D147" s="77">
        <f t="shared" si="16"/>
        <v>8.9850000000000012</v>
      </c>
      <c r="E147" s="88">
        <f t="shared" si="17"/>
        <v>43.02</v>
      </c>
      <c r="F147" s="88">
        <f t="shared" si="17"/>
        <v>32.520000000000003</v>
      </c>
      <c r="G147" s="88">
        <f t="shared" si="17"/>
        <v>107.82000000000001</v>
      </c>
      <c r="H147" s="88">
        <f t="shared" si="17"/>
        <v>922.17</v>
      </c>
      <c r="I147" s="67"/>
      <c r="J147" s="89">
        <f t="shared" si="18"/>
        <v>0.35850000000000004</v>
      </c>
      <c r="K147" s="89">
        <f t="shared" si="19"/>
        <v>0.40650000000000003</v>
      </c>
      <c r="L147" s="89">
        <f t="shared" si="20"/>
        <v>0.3594</v>
      </c>
      <c r="M147" s="89">
        <f t="shared" si="21"/>
        <v>0.38423750000000001</v>
      </c>
      <c r="N147" s="74"/>
      <c r="O147" s="89">
        <f t="shared" si="22"/>
        <v>0.19126842122385246</v>
      </c>
      <c r="P147" s="89">
        <f t="shared" si="23"/>
        <v>0.32337681772341331</v>
      </c>
      <c r="Q147" s="89">
        <f t="shared" si="24"/>
        <v>0.4711870913172192</v>
      </c>
      <c r="AMD147" s="67"/>
      <c r="AME147" s="67"/>
      <c r="AMF147" s="67"/>
      <c r="AMG147" s="67"/>
      <c r="AMH147" s="67"/>
      <c r="AMI147" s="67"/>
      <c r="AMJ147" s="67"/>
      <c r="AMK147" s="67"/>
    </row>
    <row r="148" spans="1:1025" x14ac:dyDescent="0.3">
      <c r="A148" s="251" t="s">
        <v>492</v>
      </c>
      <c r="B148" s="251"/>
      <c r="C148" s="251"/>
      <c r="D148" s="77">
        <f t="shared" si="16"/>
        <v>9.8450000000000006</v>
      </c>
      <c r="E148" s="88">
        <f t="shared" si="17"/>
        <v>47.06</v>
      </c>
      <c r="F148" s="88">
        <f t="shared" si="17"/>
        <v>32.200000000000003</v>
      </c>
      <c r="G148" s="88">
        <f t="shared" si="17"/>
        <v>118.14</v>
      </c>
      <c r="H148" s="88">
        <f t="shared" si="17"/>
        <v>959.2</v>
      </c>
      <c r="I148" s="67"/>
      <c r="J148" s="89">
        <f t="shared" si="18"/>
        <v>0.39216666666666666</v>
      </c>
      <c r="K148" s="89">
        <f t="shared" si="19"/>
        <v>0.40250000000000002</v>
      </c>
      <c r="L148" s="89">
        <f t="shared" si="20"/>
        <v>0.39379999999999998</v>
      </c>
      <c r="M148" s="89">
        <f t="shared" si="21"/>
        <v>0.39966666666666667</v>
      </c>
      <c r="N148" s="74"/>
      <c r="O148" s="89">
        <f t="shared" si="22"/>
        <v>0.20115304420350291</v>
      </c>
      <c r="P148" s="89">
        <f t="shared" si="23"/>
        <v>0.30783361134278564</v>
      </c>
      <c r="Q148" s="89">
        <f t="shared" si="24"/>
        <v>0.49635550458715599</v>
      </c>
      <c r="AMD148" s="67"/>
      <c r="AME148" s="67"/>
      <c r="AMF148" s="67"/>
      <c r="AMG148" s="67"/>
      <c r="AMH148" s="67"/>
      <c r="AMI148" s="67"/>
      <c r="AMJ148" s="67"/>
      <c r="AMK148" s="67"/>
    </row>
    <row r="149" spans="1:1025" x14ac:dyDescent="0.3">
      <c r="A149" s="251" t="s">
        <v>493</v>
      </c>
      <c r="B149" s="251"/>
      <c r="C149" s="251"/>
      <c r="D149" s="77">
        <f t="shared" si="16"/>
        <v>10.724166666666667</v>
      </c>
      <c r="E149" s="88">
        <f t="shared" si="17"/>
        <v>46.76</v>
      </c>
      <c r="F149" s="88">
        <f t="shared" si="17"/>
        <v>32.07</v>
      </c>
      <c r="G149" s="88">
        <f t="shared" si="17"/>
        <v>128.69</v>
      </c>
      <c r="H149" s="88">
        <f t="shared" si="17"/>
        <v>1006.05</v>
      </c>
      <c r="I149" s="67"/>
      <c r="J149" s="89">
        <f t="shared" si="18"/>
        <v>0.38966666666666666</v>
      </c>
      <c r="K149" s="89">
        <f t="shared" si="19"/>
        <v>0.40087499999999998</v>
      </c>
      <c r="L149" s="89">
        <f t="shared" si="20"/>
        <v>0.42896666666666666</v>
      </c>
      <c r="M149" s="89">
        <f t="shared" si="21"/>
        <v>0.41918749999999999</v>
      </c>
      <c r="N149" s="74"/>
      <c r="O149" s="89">
        <f t="shared" si="22"/>
        <v>0.19056309328562199</v>
      </c>
      <c r="P149" s="89">
        <f t="shared" si="23"/>
        <v>0.29231340390636651</v>
      </c>
      <c r="Q149" s="89">
        <f t="shared" si="24"/>
        <v>0.51550191342378615</v>
      </c>
      <c r="AMD149" s="67"/>
      <c r="AME149" s="67"/>
      <c r="AMF149" s="67"/>
      <c r="AMG149" s="67"/>
      <c r="AMH149" s="67"/>
      <c r="AMI149" s="67"/>
      <c r="AMJ149" s="67"/>
      <c r="AMK149" s="67"/>
    </row>
    <row r="150" spans="1:1025" x14ac:dyDescent="0.3">
      <c r="A150" s="251" t="s">
        <v>494</v>
      </c>
      <c r="B150" s="251"/>
      <c r="C150" s="251"/>
      <c r="D150" s="77">
        <f t="shared" si="16"/>
        <v>9.1908333333333339</v>
      </c>
      <c r="E150" s="88">
        <f t="shared" si="17"/>
        <v>50.230000000000004</v>
      </c>
      <c r="F150" s="88">
        <f t="shared" si="17"/>
        <v>29.62</v>
      </c>
      <c r="G150" s="88">
        <f t="shared" si="17"/>
        <v>110.29</v>
      </c>
      <c r="H150" s="88">
        <f t="shared" si="17"/>
        <v>922.25</v>
      </c>
      <c r="I150" s="67"/>
      <c r="J150" s="89">
        <f t="shared" si="18"/>
        <v>0.41858333333333336</v>
      </c>
      <c r="K150" s="89">
        <f t="shared" si="19"/>
        <v>0.37025000000000002</v>
      </c>
      <c r="L150" s="89">
        <f t="shared" si="20"/>
        <v>0.36763333333333337</v>
      </c>
      <c r="M150" s="89">
        <f t="shared" si="21"/>
        <v>0.38427083333333334</v>
      </c>
      <c r="N150" s="74"/>
      <c r="O150" s="89">
        <f t="shared" si="22"/>
        <v>0.223304960693955</v>
      </c>
      <c r="P150" s="89">
        <f t="shared" si="23"/>
        <v>0.29451385199240987</v>
      </c>
      <c r="Q150" s="89">
        <f t="shared" si="24"/>
        <v>0.48193949579831941</v>
      </c>
      <c r="AMD150" s="67"/>
      <c r="AME150" s="67"/>
      <c r="AMF150" s="67"/>
      <c r="AMG150" s="67"/>
      <c r="AMH150" s="67"/>
      <c r="AMI150" s="67"/>
      <c r="AMJ150" s="67"/>
      <c r="AMK150" s="67"/>
    </row>
    <row r="151" spans="1:1025" x14ac:dyDescent="0.3">
      <c r="A151" s="251" t="s">
        <v>495</v>
      </c>
      <c r="B151" s="251"/>
      <c r="C151" s="251"/>
      <c r="D151" s="77">
        <f t="shared" si="16"/>
        <v>10.021666666666667</v>
      </c>
      <c r="E151" s="88">
        <f t="shared" ref="E151:H154" si="25">E76+E101</f>
        <v>42.81</v>
      </c>
      <c r="F151" s="88">
        <f t="shared" si="25"/>
        <v>30.98</v>
      </c>
      <c r="G151" s="88">
        <f t="shared" si="25"/>
        <v>120.26</v>
      </c>
      <c r="H151" s="88">
        <f t="shared" si="25"/>
        <v>945.97</v>
      </c>
      <c r="I151" s="67"/>
      <c r="J151" s="89">
        <f t="shared" si="18"/>
        <v>0.35675000000000001</v>
      </c>
      <c r="K151" s="89">
        <f t="shared" si="19"/>
        <v>0.38724999999999998</v>
      </c>
      <c r="L151" s="89">
        <f t="shared" si="20"/>
        <v>0.4008666666666667</v>
      </c>
      <c r="M151" s="89">
        <f t="shared" si="21"/>
        <v>0.39415416666666669</v>
      </c>
      <c r="N151" s="74"/>
      <c r="O151" s="89">
        <f t="shared" si="22"/>
        <v>0.18554605325750287</v>
      </c>
      <c r="P151" s="89">
        <f t="shared" si="23"/>
        <v>0.30031248348256284</v>
      </c>
      <c r="Q151" s="89">
        <f t="shared" si="24"/>
        <v>0.51232893220715248</v>
      </c>
      <c r="AMD151" s="67"/>
      <c r="AME151" s="67"/>
      <c r="AMF151" s="67"/>
      <c r="AMG151" s="67"/>
      <c r="AMH151" s="67"/>
      <c r="AMI151" s="67"/>
      <c r="AMJ151" s="67"/>
      <c r="AMK151" s="67"/>
    </row>
    <row r="152" spans="1:1025" x14ac:dyDescent="0.3">
      <c r="A152" s="251" t="s">
        <v>496</v>
      </c>
      <c r="B152" s="251"/>
      <c r="C152" s="251"/>
      <c r="D152" s="77">
        <f t="shared" si="16"/>
        <v>10.285833333333334</v>
      </c>
      <c r="E152" s="88">
        <f t="shared" si="25"/>
        <v>47.83</v>
      </c>
      <c r="F152" s="88">
        <f t="shared" si="25"/>
        <v>30.85</v>
      </c>
      <c r="G152" s="88">
        <f t="shared" si="25"/>
        <v>123.43</v>
      </c>
      <c r="H152" s="88">
        <f t="shared" si="25"/>
        <v>975.81</v>
      </c>
      <c r="I152" s="67"/>
      <c r="J152" s="89">
        <f t="shared" si="18"/>
        <v>0.39858333333333335</v>
      </c>
      <c r="K152" s="89">
        <f t="shared" si="19"/>
        <v>0.385625</v>
      </c>
      <c r="L152" s="89">
        <f t="shared" si="20"/>
        <v>0.41143333333333337</v>
      </c>
      <c r="M152" s="89">
        <f t="shared" si="21"/>
        <v>0.40658749999999999</v>
      </c>
      <c r="N152" s="74"/>
      <c r="O152" s="89">
        <f t="shared" si="22"/>
        <v>0.20096432707186848</v>
      </c>
      <c r="P152" s="89">
        <f t="shared" si="23"/>
        <v>0.28990735901456227</v>
      </c>
      <c r="Q152" s="89">
        <f t="shared" si="24"/>
        <v>0.50975384552320646</v>
      </c>
      <c r="AMD152" s="67"/>
      <c r="AME152" s="67"/>
      <c r="AMF152" s="67"/>
      <c r="AMG152" s="67"/>
      <c r="AMH152" s="67"/>
      <c r="AMI152" s="67"/>
      <c r="AMJ152" s="67"/>
      <c r="AMK152" s="67"/>
    </row>
    <row r="153" spans="1:1025" x14ac:dyDescent="0.3">
      <c r="A153" s="251" t="s">
        <v>497</v>
      </c>
      <c r="B153" s="251"/>
      <c r="C153" s="251"/>
      <c r="D153" s="77">
        <f t="shared" si="16"/>
        <v>9.0158333333333331</v>
      </c>
      <c r="E153" s="88">
        <f t="shared" si="25"/>
        <v>46.5</v>
      </c>
      <c r="F153" s="88">
        <f t="shared" si="25"/>
        <v>32.659999999999997</v>
      </c>
      <c r="G153" s="88">
        <f t="shared" si="25"/>
        <v>108.19</v>
      </c>
      <c r="H153" s="88">
        <f t="shared" si="25"/>
        <v>926.47</v>
      </c>
      <c r="I153" s="67"/>
      <c r="J153" s="89">
        <f t="shared" si="18"/>
        <v>0.38750000000000001</v>
      </c>
      <c r="K153" s="89">
        <f t="shared" si="19"/>
        <v>0.40824999999999995</v>
      </c>
      <c r="L153" s="89">
        <f t="shared" si="20"/>
        <v>0.36063333333333331</v>
      </c>
      <c r="M153" s="89">
        <f t="shared" si="21"/>
        <v>0.3860291666666667</v>
      </c>
      <c r="N153" s="74"/>
      <c r="O153" s="89">
        <f t="shared" si="22"/>
        <v>0.20578108303560824</v>
      </c>
      <c r="P153" s="89">
        <f t="shared" si="23"/>
        <v>0.32326162746769993</v>
      </c>
      <c r="Q153" s="89">
        <f t="shared" si="24"/>
        <v>0.47060962578388937</v>
      </c>
      <c r="AMD153" s="67"/>
      <c r="AME153" s="67"/>
      <c r="AMF153" s="67"/>
      <c r="AMG153" s="67"/>
      <c r="AMH153" s="67"/>
      <c r="AMI153" s="67"/>
      <c r="AMJ153" s="67"/>
      <c r="AMK153" s="67"/>
    </row>
    <row r="154" spans="1:1025" x14ac:dyDescent="0.3">
      <c r="A154" s="251" t="s">
        <v>55</v>
      </c>
      <c r="B154" s="251"/>
      <c r="C154" s="251"/>
      <c r="D154" s="77">
        <f t="shared" si="16"/>
        <v>10.033333333333333</v>
      </c>
      <c r="E154" s="88">
        <f t="shared" si="25"/>
        <v>45.49</v>
      </c>
      <c r="F154" s="88">
        <f t="shared" si="25"/>
        <v>30.89</v>
      </c>
      <c r="G154" s="88">
        <f t="shared" si="25"/>
        <v>120.4</v>
      </c>
      <c r="H154" s="88">
        <f t="shared" si="25"/>
        <v>956.18</v>
      </c>
      <c r="I154" s="67"/>
      <c r="J154" s="89">
        <f t="shared" si="18"/>
        <v>0.37908333333333333</v>
      </c>
      <c r="K154" s="89">
        <f t="shared" si="19"/>
        <v>0.386125</v>
      </c>
      <c r="L154" s="89">
        <f t="shared" si="20"/>
        <v>0.40133333333333338</v>
      </c>
      <c r="M154" s="89">
        <f t="shared" si="21"/>
        <v>0.39840833333333331</v>
      </c>
      <c r="N154" s="74"/>
      <c r="O154" s="89">
        <f t="shared" si="22"/>
        <v>0.19505637013951346</v>
      </c>
      <c r="P154" s="89">
        <f t="shared" si="23"/>
        <v>0.29624265305695585</v>
      </c>
      <c r="Q154" s="89">
        <f t="shared" si="24"/>
        <v>0.50744838837875716</v>
      </c>
      <c r="AMD154" s="67"/>
      <c r="AME154" s="67"/>
      <c r="AMF154" s="67"/>
      <c r="AMG154" s="67"/>
      <c r="AMH154" s="67"/>
      <c r="AMI154" s="67"/>
      <c r="AMJ154" s="67"/>
      <c r="AMK154" s="67"/>
    </row>
    <row r="156" spans="1:1025" x14ac:dyDescent="0.3">
      <c r="A156" s="255" t="s">
        <v>528</v>
      </c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</row>
    <row r="157" spans="1:1025" x14ac:dyDescent="0.3">
      <c r="A157" s="256" t="s">
        <v>50</v>
      </c>
      <c r="B157" s="256"/>
      <c r="C157" s="256"/>
      <c r="D157" s="256" t="s">
        <v>210</v>
      </c>
      <c r="E157" s="261" t="s">
        <v>25</v>
      </c>
      <c r="F157" s="261"/>
      <c r="G157" s="261"/>
      <c r="H157" s="256" t="s">
        <v>51</v>
      </c>
      <c r="I157" s="67"/>
      <c r="J157" s="262" t="s">
        <v>52</v>
      </c>
      <c r="K157" s="262"/>
      <c r="L157" s="262"/>
      <c r="M157" s="262"/>
      <c r="N157" s="74"/>
      <c r="O157" s="262" t="s">
        <v>53</v>
      </c>
      <c r="P157" s="262"/>
      <c r="Q157" s="262"/>
    </row>
    <row r="158" spans="1:1025" x14ac:dyDescent="0.3">
      <c r="A158" s="257"/>
      <c r="B158" s="258"/>
      <c r="C158" s="259"/>
      <c r="D158" s="260"/>
      <c r="E158" s="88" t="s">
        <v>29</v>
      </c>
      <c r="F158" s="88" t="s">
        <v>30</v>
      </c>
      <c r="G158" s="88" t="s">
        <v>31</v>
      </c>
      <c r="H158" s="260"/>
      <c r="I158" s="67"/>
      <c r="J158" s="89" t="s">
        <v>29</v>
      </c>
      <c r="K158" s="89" t="s">
        <v>30</v>
      </c>
      <c r="L158" s="89" t="s">
        <v>31</v>
      </c>
      <c r="M158" s="89" t="s">
        <v>54</v>
      </c>
      <c r="N158" s="74"/>
      <c r="O158" s="89" t="s">
        <v>29</v>
      </c>
      <c r="P158" s="89" t="s">
        <v>30</v>
      </c>
      <c r="Q158" s="89" t="s">
        <v>31</v>
      </c>
    </row>
    <row r="159" spans="1:1025" x14ac:dyDescent="0.3">
      <c r="A159" s="251" t="s">
        <v>1</v>
      </c>
      <c r="B159" s="251"/>
      <c r="C159" s="251"/>
      <c r="D159" s="77">
        <f>G159/12</f>
        <v>18.750833333333333</v>
      </c>
      <c r="E159" s="84">
        <f>E109+E134</f>
        <v>70.63</v>
      </c>
      <c r="F159" s="84">
        <f t="shared" ref="F159:H159" si="26">F109+F134</f>
        <v>58.070000000000007</v>
      </c>
      <c r="G159" s="84">
        <f t="shared" si="26"/>
        <v>225.01</v>
      </c>
      <c r="H159" s="84">
        <f t="shared" si="26"/>
        <v>1728.99</v>
      </c>
      <c r="I159" s="67"/>
      <c r="J159" s="89">
        <f>E159/$E$4</f>
        <v>0.58858333333333335</v>
      </c>
      <c r="K159" s="89">
        <f>F159/$F$4</f>
        <v>0.72587500000000005</v>
      </c>
      <c r="L159" s="89">
        <f>G159/$G$4</f>
        <v>0.75003333333333333</v>
      </c>
      <c r="M159" s="89">
        <f>H159/$H$4</f>
        <v>0.72041250000000001</v>
      </c>
      <c r="N159" s="74"/>
      <c r="O159" s="89">
        <f>E159*4.1/H159</f>
        <v>0.16748679865123567</v>
      </c>
      <c r="P159" s="89">
        <f>F159*9.17/H159</f>
        <v>0.30798437237925036</v>
      </c>
      <c r="Q159" s="89">
        <f>G159*4.03/H159</f>
        <v>0.52446243182435992</v>
      </c>
    </row>
    <row r="160" spans="1:1025" x14ac:dyDescent="0.3">
      <c r="A160" s="251" t="s">
        <v>2</v>
      </c>
      <c r="B160" s="251"/>
      <c r="C160" s="251"/>
      <c r="D160" s="77">
        <f t="shared" ref="D160:D179" si="27">G160/12</f>
        <v>18.295833333333334</v>
      </c>
      <c r="E160" s="84">
        <f t="shared" ref="E160:H175" si="28">E110+E135</f>
        <v>91.42</v>
      </c>
      <c r="F160" s="84">
        <f t="shared" si="28"/>
        <v>48.25</v>
      </c>
      <c r="G160" s="84">
        <f t="shared" si="28"/>
        <v>219.55</v>
      </c>
      <c r="H160" s="84">
        <f t="shared" si="28"/>
        <v>1710.01</v>
      </c>
      <c r="I160" s="67"/>
      <c r="J160" s="89">
        <f t="shared" ref="J160:J179" si="29">E160/$E$4</f>
        <v>0.76183333333333336</v>
      </c>
      <c r="K160" s="89">
        <f t="shared" ref="K160:K179" si="30">F160/$F$4</f>
        <v>0.60312500000000002</v>
      </c>
      <c r="L160" s="89">
        <f t="shared" ref="L160:L179" si="31">G160/$G$4</f>
        <v>0.73183333333333334</v>
      </c>
      <c r="M160" s="89">
        <f t="shared" ref="M160:M179" si="32">H160/$H$4</f>
        <v>0.71250416666666672</v>
      </c>
      <c r="N160" s="74"/>
      <c r="O160" s="89">
        <f t="shared" ref="O160:O179" si="33">E160*4.1/H160</f>
        <v>0.21919287021713324</v>
      </c>
      <c r="P160" s="89">
        <f t="shared" ref="P160:P179" si="34">F160*9.17/H160</f>
        <v>0.25874263893193605</v>
      </c>
      <c r="Q160" s="89">
        <f t="shared" ref="Q160:Q179" si="35">G160*4.03/H160</f>
        <v>0.51741598002350864</v>
      </c>
    </row>
    <row r="161" spans="1:17" x14ac:dyDescent="0.3">
      <c r="A161" s="251" t="s">
        <v>3</v>
      </c>
      <c r="B161" s="251"/>
      <c r="C161" s="251"/>
      <c r="D161" s="77">
        <f t="shared" si="27"/>
        <v>16.525000000000002</v>
      </c>
      <c r="E161" s="84">
        <f t="shared" si="28"/>
        <v>73.11</v>
      </c>
      <c r="F161" s="84">
        <f t="shared" si="28"/>
        <v>54.710000000000008</v>
      </c>
      <c r="G161" s="84">
        <f t="shared" si="28"/>
        <v>198.3</v>
      </c>
      <c r="H161" s="84">
        <f t="shared" si="28"/>
        <v>1602.74</v>
      </c>
      <c r="I161" s="67"/>
      <c r="J161" s="89">
        <f t="shared" si="29"/>
        <v>0.60924999999999996</v>
      </c>
      <c r="K161" s="89">
        <f t="shared" si="30"/>
        <v>0.68387500000000012</v>
      </c>
      <c r="L161" s="89">
        <f t="shared" si="31"/>
        <v>0.66100000000000003</v>
      </c>
      <c r="M161" s="89">
        <f t="shared" si="32"/>
        <v>0.66780833333333334</v>
      </c>
      <c r="N161" s="74"/>
      <c r="O161" s="89">
        <f t="shared" si="33"/>
        <v>0.1870240962351972</v>
      </c>
      <c r="P161" s="89">
        <f t="shared" si="34"/>
        <v>0.31302063965459154</v>
      </c>
      <c r="Q161" s="89">
        <f t="shared" si="35"/>
        <v>0.49861424810012861</v>
      </c>
    </row>
    <row r="162" spans="1:17" x14ac:dyDescent="0.3">
      <c r="A162" s="251" t="s">
        <v>4</v>
      </c>
      <c r="B162" s="251"/>
      <c r="C162" s="251"/>
      <c r="D162" s="77">
        <f t="shared" si="27"/>
        <v>17.444166666666664</v>
      </c>
      <c r="E162" s="84">
        <f t="shared" si="28"/>
        <v>71.73</v>
      </c>
      <c r="F162" s="84">
        <f t="shared" si="28"/>
        <v>56.910000000000004</v>
      </c>
      <c r="G162" s="84">
        <f t="shared" si="28"/>
        <v>209.32999999999998</v>
      </c>
      <c r="H162" s="84">
        <f t="shared" si="28"/>
        <v>1666.4099999999999</v>
      </c>
      <c r="I162" s="67"/>
      <c r="J162" s="89">
        <f t="shared" si="29"/>
        <v>0.59775</v>
      </c>
      <c r="K162" s="89">
        <f t="shared" si="30"/>
        <v>0.71137500000000009</v>
      </c>
      <c r="L162" s="89">
        <f t="shared" si="31"/>
        <v>0.69776666666666665</v>
      </c>
      <c r="M162" s="89">
        <f t="shared" si="32"/>
        <v>0.69433749999999994</v>
      </c>
      <c r="N162" s="74"/>
      <c r="O162" s="89">
        <f t="shared" si="33"/>
        <v>0.17648297837867033</v>
      </c>
      <c r="P162" s="89">
        <f t="shared" si="34"/>
        <v>0.31316704772534976</v>
      </c>
      <c r="Q162" s="89">
        <f t="shared" si="35"/>
        <v>0.50623790063669805</v>
      </c>
    </row>
    <row r="163" spans="1:17" x14ac:dyDescent="0.3">
      <c r="A163" s="251" t="s">
        <v>5</v>
      </c>
      <c r="B163" s="251"/>
      <c r="C163" s="251"/>
      <c r="D163" s="77">
        <f t="shared" si="27"/>
        <v>17.586666666666666</v>
      </c>
      <c r="E163" s="84">
        <f t="shared" si="28"/>
        <v>80.650000000000006</v>
      </c>
      <c r="F163" s="84">
        <f t="shared" si="28"/>
        <v>55.42</v>
      </c>
      <c r="G163" s="84">
        <f t="shared" si="28"/>
        <v>211.04</v>
      </c>
      <c r="H163" s="84">
        <f t="shared" si="28"/>
        <v>1656.52</v>
      </c>
      <c r="I163" s="67"/>
      <c r="J163" s="89">
        <f t="shared" si="29"/>
        <v>0.67208333333333337</v>
      </c>
      <c r="K163" s="89">
        <f t="shared" si="30"/>
        <v>0.69274999999999998</v>
      </c>
      <c r="L163" s="89">
        <f t="shared" si="31"/>
        <v>0.70346666666666668</v>
      </c>
      <c r="M163" s="89">
        <f t="shared" si="32"/>
        <v>0.6902166666666667</v>
      </c>
      <c r="N163" s="74"/>
      <c r="O163" s="89">
        <f t="shared" si="33"/>
        <v>0.19961425156351872</v>
      </c>
      <c r="P163" s="89">
        <f t="shared" si="34"/>
        <v>0.30678856880689642</v>
      </c>
      <c r="Q163" s="89">
        <f t="shared" si="35"/>
        <v>0.51342042353850248</v>
      </c>
    </row>
    <row r="164" spans="1:17" x14ac:dyDescent="0.3">
      <c r="A164" s="251" t="s">
        <v>6</v>
      </c>
      <c r="B164" s="251"/>
      <c r="C164" s="251"/>
      <c r="D164" s="77">
        <f t="shared" si="27"/>
        <v>19.2775</v>
      </c>
      <c r="E164" s="84">
        <f t="shared" si="28"/>
        <v>81.25</v>
      </c>
      <c r="F164" s="84">
        <f t="shared" si="28"/>
        <v>57.400000000000006</v>
      </c>
      <c r="G164" s="84">
        <f t="shared" si="28"/>
        <v>231.32999999999998</v>
      </c>
      <c r="H164" s="84">
        <f t="shared" si="28"/>
        <v>1788.96</v>
      </c>
      <c r="I164" s="67"/>
      <c r="J164" s="89">
        <f t="shared" si="29"/>
        <v>0.67708333333333337</v>
      </c>
      <c r="K164" s="89">
        <f t="shared" si="30"/>
        <v>0.71750000000000003</v>
      </c>
      <c r="L164" s="89">
        <f t="shared" si="31"/>
        <v>0.7710999999999999</v>
      </c>
      <c r="M164" s="89">
        <f t="shared" si="32"/>
        <v>0.74540000000000006</v>
      </c>
      <c r="N164" s="74"/>
      <c r="O164" s="89">
        <f t="shared" si="33"/>
        <v>0.1862115419014399</v>
      </c>
      <c r="P164" s="89">
        <f t="shared" si="34"/>
        <v>0.29422569537608445</v>
      </c>
      <c r="Q164" s="89">
        <f t="shared" si="35"/>
        <v>0.52111835927019046</v>
      </c>
    </row>
    <row r="165" spans="1:17" x14ac:dyDescent="0.3">
      <c r="A165" s="251" t="s">
        <v>7</v>
      </c>
      <c r="B165" s="251"/>
      <c r="C165" s="251"/>
      <c r="D165" s="77">
        <f t="shared" si="27"/>
        <v>16.053333333333331</v>
      </c>
      <c r="E165" s="84">
        <f t="shared" si="28"/>
        <v>88.98</v>
      </c>
      <c r="F165" s="84">
        <f t="shared" si="28"/>
        <v>50.89</v>
      </c>
      <c r="G165" s="84">
        <f t="shared" si="28"/>
        <v>192.64</v>
      </c>
      <c r="H165" s="84">
        <f t="shared" si="28"/>
        <v>1613.12</v>
      </c>
      <c r="I165" s="67"/>
      <c r="J165" s="89">
        <f t="shared" si="29"/>
        <v>0.74150000000000005</v>
      </c>
      <c r="K165" s="89">
        <f t="shared" si="30"/>
        <v>0.63612500000000005</v>
      </c>
      <c r="L165" s="89">
        <f t="shared" si="31"/>
        <v>0.64213333333333333</v>
      </c>
      <c r="M165" s="89">
        <f t="shared" si="32"/>
        <v>0.67213333333333325</v>
      </c>
      <c r="N165" s="74"/>
      <c r="O165" s="89">
        <f t="shared" si="33"/>
        <v>0.22615676453084707</v>
      </c>
      <c r="P165" s="89">
        <f t="shared" si="34"/>
        <v>0.28929112527276335</v>
      </c>
      <c r="Q165" s="89">
        <f t="shared" si="35"/>
        <v>0.48126562190041661</v>
      </c>
    </row>
    <row r="166" spans="1:17" x14ac:dyDescent="0.3">
      <c r="A166" s="251" t="s">
        <v>8</v>
      </c>
      <c r="B166" s="251"/>
      <c r="C166" s="251"/>
      <c r="D166" s="77">
        <f t="shared" si="27"/>
        <v>18.974166666666665</v>
      </c>
      <c r="E166" s="84">
        <f t="shared" si="28"/>
        <v>75.710000000000008</v>
      </c>
      <c r="F166" s="84">
        <f t="shared" si="28"/>
        <v>49.28</v>
      </c>
      <c r="G166" s="84">
        <f t="shared" si="28"/>
        <v>227.69</v>
      </c>
      <c r="H166" s="84">
        <f t="shared" si="28"/>
        <v>1682.17</v>
      </c>
      <c r="I166" s="67"/>
      <c r="J166" s="89">
        <f t="shared" si="29"/>
        <v>0.63091666666666668</v>
      </c>
      <c r="K166" s="89">
        <f t="shared" si="30"/>
        <v>0.61599999999999999</v>
      </c>
      <c r="L166" s="89">
        <f t="shared" si="31"/>
        <v>0.75896666666666668</v>
      </c>
      <c r="M166" s="89">
        <f t="shared" si="32"/>
        <v>0.70090416666666666</v>
      </c>
      <c r="N166" s="74"/>
      <c r="O166" s="89">
        <f t="shared" si="33"/>
        <v>0.18453010100049341</v>
      </c>
      <c r="P166" s="89">
        <f t="shared" si="34"/>
        <v>0.26863967375473347</v>
      </c>
      <c r="Q166" s="89">
        <f t="shared" si="35"/>
        <v>0.54548036167569269</v>
      </c>
    </row>
    <row r="167" spans="1:17" x14ac:dyDescent="0.3">
      <c r="A167" s="251" t="s">
        <v>9</v>
      </c>
      <c r="B167" s="251"/>
      <c r="C167" s="251"/>
      <c r="D167" s="77">
        <f t="shared" si="27"/>
        <v>17.559166666666666</v>
      </c>
      <c r="E167" s="84">
        <f t="shared" si="28"/>
        <v>77.569999999999993</v>
      </c>
      <c r="F167" s="84">
        <f t="shared" si="28"/>
        <v>57.97</v>
      </c>
      <c r="G167" s="84">
        <f t="shared" si="28"/>
        <v>210.71</v>
      </c>
      <c r="H167" s="84">
        <f t="shared" si="28"/>
        <v>1699.47</v>
      </c>
      <c r="I167" s="67"/>
      <c r="J167" s="89">
        <f t="shared" si="29"/>
        <v>0.64641666666666664</v>
      </c>
      <c r="K167" s="89">
        <f t="shared" si="30"/>
        <v>0.72462499999999996</v>
      </c>
      <c r="L167" s="89">
        <f t="shared" si="31"/>
        <v>0.70236666666666669</v>
      </c>
      <c r="M167" s="89">
        <f t="shared" si="32"/>
        <v>0.70811250000000003</v>
      </c>
      <c r="N167" s="74"/>
      <c r="O167" s="89">
        <f t="shared" si="33"/>
        <v>0.18713893154924766</v>
      </c>
      <c r="P167" s="89">
        <f t="shared" si="34"/>
        <v>0.31279451829099658</v>
      </c>
      <c r="Q167" s="89">
        <f t="shared" si="35"/>
        <v>0.49966242416753465</v>
      </c>
    </row>
    <row r="168" spans="1:17" x14ac:dyDescent="0.3">
      <c r="A168" s="251" t="s">
        <v>10</v>
      </c>
      <c r="B168" s="251"/>
      <c r="C168" s="251"/>
      <c r="D168" s="77">
        <f t="shared" si="27"/>
        <v>17.228333333333335</v>
      </c>
      <c r="E168" s="84">
        <f t="shared" si="28"/>
        <v>80.42</v>
      </c>
      <c r="F168" s="84">
        <f t="shared" si="28"/>
        <v>52.760000000000005</v>
      </c>
      <c r="G168" s="84">
        <f t="shared" si="28"/>
        <v>206.74</v>
      </c>
      <c r="H168" s="84">
        <f t="shared" si="28"/>
        <v>1643.54</v>
      </c>
      <c r="I168" s="67"/>
      <c r="J168" s="89">
        <f t="shared" si="29"/>
        <v>0.67016666666666669</v>
      </c>
      <c r="K168" s="89">
        <f t="shared" si="30"/>
        <v>0.65950000000000009</v>
      </c>
      <c r="L168" s="89">
        <f t="shared" si="31"/>
        <v>0.68913333333333338</v>
      </c>
      <c r="M168" s="89">
        <f t="shared" si="32"/>
        <v>0.68480833333333335</v>
      </c>
      <c r="N168" s="74"/>
      <c r="O168" s="89">
        <f t="shared" si="33"/>
        <v>0.2006169609501442</v>
      </c>
      <c r="P168" s="89">
        <f t="shared" si="34"/>
        <v>0.29437020090779659</v>
      </c>
      <c r="Q168" s="89">
        <f t="shared" si="35"/>
        <v>0.50693150151502253</v>
      </c>
    </row>
    <row r="169" spans="1:17" x14ac:dyDescent="0.3">
      <c r="A169" s="251" t="s">
        <v>488</v>
      </c>
      <c r="B169" s="251"/>
      <c r="C169" s="251"/>
      <c r="D169" s="77">
        <f t="shared" si="27"/>
        <v>19.641666666666666</v>
      </c>
      <c r="E169" s="84">
        <f t="shared" si="28"/>
        <v>77.56</v>
      </c>
      <c r="F169" s="84">
        <f t="shared" si="28"/>
        <v>55.81</v>
      </c>
      <c r="G169" s="84">
        <f t="shared" si="28"/>
        <v>235.7</v>
      </c>
      <c r="H169" s="84">
        <f t="shared" si="28"/>
        <v>1779.5</v>
      </c>
      <c r="I169" s="67"/>
      <c r="J169" s="89">
        <f t="shared" si="29"/>
        <v>0.64633333333333332</v>
      </c>
      <c r="K169" s="89">
        <f t="shared" si="30"/>
        <v>0.69762500000000005</v>
      </c>
      <c r="L169" s="89">
        <f t="shared" si="31"/>
        <v>0.78566666666666662</v>
      </c>
      <c r="M169" s="89">
        <f t="shared" si="32"/>
        <v>0.74145833333333333</v>
      </c>
      <c r="N169" s="74"/>
      <c r="O169" s="89">
        <f t="shared" si="33"/>
        <v>0.17869963472885642</v>
      </c>
      <c r="P169" s="89">
        <f t="shared" si="34"/>
        <v>0.2875963472885642</v>
      </c>
      <c r="Q169" s="89">
        <f t="shared" si="35"/>
        <v>0.53378533295869623</v>
      </c>
    </row>
    <row r="170" spans="1:17" x14ac:dyDescent="0.3">
      <c r="A170" s="251" t="s">
        <v>489</v>
      </c>
      <c r="B170" s="251"/>
      <c r="C170" s="251"/>
      <c r="D170" s="77">
        <f t="shared" si="27"/>
        <v>16.574999999999999</v>
      </c>
      <c r="E170" s="84">
        <f t="shared" si="28"/>
        <v>92.14</v>
      </c>
      <c r="F170" s="84">
        <f t="shared" si="28"/>
        <v>52.45</v>
      </c>
      <c r="G170" s="84">
        <f t="shared" si="28"/>
        <v>198.9</v>
      </c>
      <c r="H170" s="84">
        <f t="shared" si="28"/>
        <v>1661.5300000000002</v>
      </c>
      <c r="I170" s="67"/>
      <c r="J170" s="89">
        <f t="shared" si="29"/>
        <v>0.76783333333333337</v>
      </c>
      <c r="K170" s="89">
        <f t="shared" si="30"/>
        <v>0.65562500000000001</v>
      </c>
      <c r="L170" s="89">
        <f t="shared" si="31"/>
        <v>0.66300000000000003</v>
      </c>
      <c r="M170" s="89">
        <f t="shared" si="32"/>
        <v>0.69230416666666672</v>
      </c>
      <c r="N170" s="74"/>
      <c r="O170" s="89">
        <f t="shared" si="33"/>
        <v>0.22736513935950595</v>
      </c>
      <c r="P170" s="89">
        <f t="shared" si="34"/>
        <v>0.28947205286693584</v>
      </c>
      <c r="Q170" s="89">
        <f t="shared" si="35"/>
        <v>0.48242704013770443</v>
      </c>
    </row>
    <row r="171" spans="1:17" x14ac:dyDescent="0.3">
      <c r="A171" s="251" t="s">
        <v>490</v>
      </c>
      <c r="B171" s="251"/>
      <c r="C171" s="251"/>
      <c r="D171" s="77">
        <f t="shared" si="27"/>
        <v>17.574166666666667</v>
      </c>
      <c r="E171" s="84">
        <f t="shared" si="28"/>
        <v>75.19</v>
      </c>
      <c r="F171" s="84">
        <f t="shared" si="28"/>
        <v>50.290000000000006</v>
      </c>
      <c r="G171" s="84">
        <f t="shared" si="28"/>
        <v>210.89</v>
      </c>
      <c r="H171" s="84">
        <f t="shared" si="28"/>
        <v>1589.96</v>
      </c>
      <c r="I171" s="67"/>
      <c r="J171" s="89">
        <f t="shared" si="29"/>
        <v>0.62658333333333327</v>
      </c>
      <c r="K171" s="89">
        <f t="shared" si="30"/>
        <v>0.6286250000000001</v>
      </c>
      <c r="L171" s="89">
        <f t="shared" si="31"/>
        <v>0.70296666666666663</v>
      </c>
      <c r="M171" s="89">
        <f t="shared" si="32"/>
        <v>0.66248333333333331</v>
      </c>
      <c r="N171" s="74"/>
      <c r="O171" s="89">
        <f t="shared" si="33"/>
        <v>0.19389104128405743</v>
      </c>
      <c r="P171" s="89">
        <f t="shared" si="34"/>
        <v>0.29004459231678786</v>
      </c>
      <c r="Q171" s="89">
        <f t="shared" si="35"/>
        <v>0.53453338448766008</v>
      </c>
    </row>
    <row r="172" spans="1:17" x14ac:dyDescent="0.3">
      <c r="A172" s="251" t="s">
        <v>491</v>
      </c>
      <c r="B172" s="251"/>
      <c r="C172" s="251"/>
      <c r="D172" s="77">
        <f t="shared" si="27"/>
        <v>16.64</v>
      </c>
      <c r="E172" s="84">
        <f t="shared" si="28"/>
        <v>72.680000000000007</v>
      </c>
      <c r="F172" s="84">
        <f t="shared" si="28"/>
        <v>57.900000000000006</v>
      </c>
      <c r="G172" s="84">
        <f t="shared" si="28"/>
        <v>199.68</v>
      </c>
      <c r="H172" s="84">
        <f t="shared" si="28"/>
        <v>1646.32</v>
      </c>
      <c r="I172" s="67"/>
      <c r="J172" s="89">
        <f t="shared" si="29"/>
        <v>0.60566666666666669</v>
      </c>
      <c r="K172" s="89">
        <f t="shared" si="30"/>
        <v>0.72375000000000012</v>
      </c>
      <c r="L172" s="89">
        <f t="shared" si="31"/>
        <v>0.66559999999999997</v>
      </c>
      <c r="M172" s="89">
        <f t="shared" si="32"/>
        <v>0.68596666666666661</v>
      </c>
      <c r="N172" s="74"/>
      <c r="O172" s="89">
        <f t="shared" si="33"/>
        <v>0.18100247825453133</v>
      </c>
      <c r="P172" s="89">
        <f t="shared" si="34"/>
        <v>0.32250291559356631</v>
      </c>
      <c r="Q172" s="89">
        <f t="shared" si="35"/>
        <v>0.48879343019583077</v>
      </c>
    </row>
    <row r="173" spans="1:17" x14ac:dyDescent="0.3">
      <c r="A173" s="251" t="s">
        <v>492</v>
      </c>
      <c r="B173" s="251"/>
      <c r="C173" s="251"/>
      <c r="D173" s="77">
        <f t="shared" si="27"/>
        <v>18.075833333333332</v>
      </c>
      <c r="E173" s="84">
        <f t="shared" si="28"/>
        <v>80.830000000000013</v>
      </c>
      <c r="F173" s="84">
        <f t="shared" si="28"/>
        <v>56.52</v>
      </c>
      <c r="G173" s="84">
        <f t="shared" si="28"/>
        <v>216.91</v>
      </c>
      <c r="H173" s="84">
        <f t="shared" si="28"/>
        <v>1717.67</v>
      </c>
      <c r="I173" s="67"/>
      <c r="J173" s="89">
        <f t="shared" si="29"/>
        <v>0.67358333333333342</v>
      </c>
      <c r="K173" s="89">
        <f t="shared" si="30"/>
        <v>0.70650000000000002</v>
      </c>
      <c r="L173" s="89">
        <f t="shared" si="31"/>
        <v>0.72303333333333331</v>
      </c>
      <c r="M173" s="89">
        <f t="shared" si="32"/>
        <v>0.71569583333333331</v>
      </c>
      <c r="N173" s="74"/>
      <c r="O173" s="89">
        <f t="shared" si="33"/>
        <v>0.19293752583441523</v>
      </c>
      <c r="P173" s="89">
        <f t="shared" si="34"/>
        <v>0.30173921649676599</v>
      </c>
      <c r="Q173" s="89">
        <f t="shared" si="35"/>
        <v>0.50891457614093516</v>
      </c>
    </row>
    <row r="174" spans="1:17" x14ac:dyDescent="0.3">
      <c r="A174" s="251" t="s">
        <v>493</v>
      </c>
      <c r="B174" s="251"/>
      <c r="C174" s="251"/>
      <c r="D174" s="77">
        <f t="shared" si="27"/>
        <v>18.5425</v>
      </c>
      <c r="E174" s="84">
        <f t="shared" si="28"/>
        <v>75.03</v>
      </c>
      <c r="F174" s="84">
        <f t="shared" si="28"/>
        <v>58.510000000000005</v>
      </c>
      <c r="G174" s="84">
        <f t="shared" si="28"/>
        <v>222.51</v>
      </c>
      <c r="H174" s="84">
        <f t="shared" si="28"/>
        <v>1741.6999999999998</v>
      </c>
      <c r="I174" s="67"/>
      <c r="J174" s="89">
        <f t="shared" si="29"/>
        <v>0.62524999999999997</v>
      </c>
      <c r="K174" s="89">
        <f t="shared" si="30"/>
        <v>0.73137500000000011</v>
      </c>
      <c r="L174" s="89">
        <f t="shared" si="31"/>
        <v>0.74169999999999991</v>
      </c>
      <c r="M174" s="89">
        <f t="shared" si="32"/>
        <v>0.72570833333333329</v>
      </c>
      <c r="N174" s="74"/>
      <c r="O174" s="89">
        <f t="shared" si="33"/>
        <v>0.17662226560257221</v>
      </c>
      <c r="P174" s="89">
        <f t="shared" si="34"/>
        <v>0.30805345352242064</v>
      </c>
      <c r="Q174" s="89">
        <f t="shared" si="35"/>
        <v>0.51485060573003394</v>
      </c>
    </row>
    <row r="175" spans="1:17" x14ac:dyDescent="0.3">
      <c r="A175" s="251" t="s">
        <v>494</v>
      </c>
      <c r="B175" s="251"/>
      <c r="C175" s="251"/>
      <c r="D175" s="77">
        <f t="shared" si="27"/>
        <v>16.095833333333335</v>
      </c>
      <c r="E175" s="84">
        <f t="shared" si="28"/>
        <v>99.23</v>
      </c>
      <c r="F175" s="84">
        <f t="shared" si="28"/>
        <v>49.57</v>
      </c>
      <c r="G175" s="84">
        <f t="shared" si="28"/>
        <v>193.15</v>
      </c>
      <c r="H175" s="84">
        <f t="shared" si="28"/>
        <v>1644.8400000000001</v>
      </c>
      <c r="I175" s="67"/>
      <c r="J175" s="89">
        <f t="shared" si="29"/>
        <v>0.82691666666666674</v>
      </c>
      <c r="K175" s="89">
        <f t="shared" si="30"/>
        <v>0.61962499999999998</v>
      </c>
      <c r="L175" s="89">
        <f t="shared" si="31"/>
        <v>0.64383333333333337</v>
      </c>
      <c r="M175" s="89">
        <f t="shared" si="32"/>
        <v>0.68535000000000001</v>
      </c>
      <c r="N175" s="74"/>
      <c r="O175" s="89">
        <f t="shared" si="33"/>
        <v>0.24734503051968576</v>
      </c>
      <c r="P175" s="89">
        <f t="shared" si="34"/>
        <v>0.27635326232338703</v>
      </c>
      <c r="Q175" s="89">
        <f t="shared" si="35"/>
        <v>0.47323417475255952</v>
      </c>
    </row>
    <row r="176" spans="1:17" x14ac:dyDescent="0.3">
      <c r="A176" s="251" t="s">
        <v>495</v>
      </c>
      <c r="B176" s="251"/>
      <c r="C176" s="251"/>
      <c r="D176" s="77">
        <f t="shared" si="27"/>
        <v>17.099166666666665</v>
      </c>
      <c r="E176" s="84">
        <f t="shared" ref="E176:H179" si="36">E126+E151</f>
        <v>80.37</v>
      </c>
      <c r="F176" s="84">
        <f t="shared" si="36"/>
        <v>55.09</v>
      </c>
      <c r="G176" s="84">
        <f t="shared" si="36"/>
        <v>205.19</v>
      </c>
      <c r="H176" s="84">
        <f t="shared" si="36"/>
        <v>1635.97</v>
      </c>
      <c r="I176" s="67"/>
      <c r="J176" s="89">
        <f t="shared" si="29"/>
        <v>0.66975000000000007</v>
      </c>
      <c r="K176" s="89">
        <f t="shared" si="30"/>
        <v>0.68862500000000004</v>
      </c>
      <c r="L176" s="89">
        <f t="shared" si="31"/>
        <v>0.68396666666666661</v>
      </c>
      <c r="M176" s="89">
        <f t="shared" si="32"/>
        <v>0.68165416666666667</v>
      </c>
      <c r="N176" s="74"/>
      <c r="O176" s="89">
        <f t="shared" si="33"/>
        <v>0.20141995268861898</v>
      </c>
      <c r="P176" s="89">
        <f t="shared" si="34"/>
        <v>0.30879252064524415</v>
      </c>
      <c r="Q176" s="89">
        <f t="shared" si="35"/>
        <v>0.50545896318392147</v>
      </c>
    </row>
    <row r="177" spans="1:18" x14ac:dyDescent="0.3">
      <c r="A177" s="251" t="s">
        <v>496</v>
      </c>
      <c r="B177" s="251"/>
      <c r="C177" s="251"/>
      <c r="D177" s="77">
        <f t="shared" si="27"/>
        <v>17.940833333333334</v>
      </c>
      <c r="E177" s="84">
        <f t="shared" si="36"/>
        <v>77.489999999999995</v>
      </c>
      <c r="F177" s="84">
        <f t="shared" si="36"/>
        <v>56.230000000000004</v>
      </c>
      <c r="G177" s="84">
        <f t="shared" si="36"/>
        <v>215.29000000000002</v>
      </c>
      <c r="H177" s="84">
        <f t="shared" si="36"/>
        <v>1699.96</v>
      </c>
      <c r="I177" s="67"/>
      <c r="J177" s="89">
        <f t="shared" si="29"/>
        <v>0.64574999999999994</v>
      </c>
      <c r="K177" s="89">
        <f t="shared" si="30"/>
        <v>0.70287500000000003</v>
      </c>
      <c r="L177" s="89">
        <f t="shared" si="31"/>
        <v>0.71763333333333346</v>
      </c>
      <c r="M177" s="89">
        <f t="shared" si="32"/>
        <v>0.70831666666666671</v>
      </c>
      <c r="N177" s="74"/>
      <c r="O177" s="89">
        <f t="shared" si="33"/>
        <v>0.18689204451869451</v>
      </c>
      <c r="P177" s="89">
        <f t="shared" si="34"/>
        <v>0.30331837219699287</v>
      </c>
      <c r="Q177" s="89">
        <f t="shared" si="35"/>
        <v>0.51037595002235348</v>
      </c>
    </row>
    <row r="178" spans="1:18" x14ac:dyDescent="0.3">
      <c r="A178" s="251" t="s">
        <v>497</v>
      </c>
      <c r="B178" s="251"/>
      <c r="C178" s="251"/>
      <c r="D178" s="77">
        <f t="shared" si="27"/>
        <v>16.206666666666667</v>
      </c>
      <c r="E178" s="84">
        <f t="shared" si="36"/>
        <v>78.759999999999991</v>
      </c>
      <c r="F178" s="84">
        <f t="shared" si="36"/>
        <v>58.2</v>
      </c>
      <c r="G178" s="84">
        <f t="shared" si="36"/>
        <v>194.48000000000002</v>
      </c>
      <c r="H178" s="84">
        <f t="shared" si="36"/>
        <v>1639.5900000000001</v>
      </c>
      <c r="I178" s="67"/>
      <c r="J178" s="89">
        <f t="shared" si="29"/>
        <v>0.65633333333333321</v>
      </c>
      <c r="K178" s="89">
        <f t="shared" si="30"/>
        <v>0.72750000000000004</v>
      </c>
      <c r="L178" s="89">
        <f t="shared" si="31"/>
        <v>0.64826666666666677</v>
      </c>
      <c r="M178" s="89">
        <f t="shared" si="32"/>
        <v>0.68316250000000001</v>
      </c>
      <c r="N178" s="74"/>
      <c r="O178" s="89">
        <f t="shared" si="33"/>
        <v>0.19694923730932729</v>
      </c>
      <c r="P178" s="89">
        <f t="shared" si="34"/>
        <v>0.32550454686842445</v>
      </c>
      <c r="Q178" s="89">
        <f t="shared" si="35"/>
        <v>0.47801852902249958</v>
      </c>
    </row>
    <row r="179" spans="1:18" x14ac:dyDescent="0.3">
      <c r="A179" s="251" t="s">
        <v>55</v>
      </c>
      <c r="B179" s="251"/>
      <c r="C179" s="251"/>
      <c r="D179" s="77">
        <f t="shared" si="27"/>
        <v>17.604166666666668</v>
      </c>
      <c r="E179" s="84">
        <f t="shared" si="36"/>
        <v>80.039999999999992</v>
      </c>
      <c r="F179" s="84">
        <f t="shared" si="36"/>
        <v>54.61</v>
      </c>
      <c r="G179" s="84">
        <f t="shared" si="36"/>
        <v>211.25</v>
      </c>
      <c r="H179" s="84">
        <f t="shared" si="36"/>
        <v>1677.4499999999998</v>
      </c>
      <c r="I179" s="67"/>
      <c r="J179" s="89">
        <f t="shared" si="29"/>
        <v>0.66699999999999993</v>
      </c>
      <c r="K179" s="89">
        <f t="shared" si="30"/>
        <v>0.68262500000000004</v>
      </c>
      <c r="L179" s="89">
        <f t="shared" si="31"/>
        <v>0.70416666666666672</v>
      </c>
      <c r="M179" s="89">
        <f t="shared" si="32"/>
        <v>0.69893749999999988</v>
      </c>
      <c r="N179" s="74"/>
      <c r="O179" s="89">
        <f t="shared" si="33"/>
        <v>0.19563265671107929</v>
      </c>
      <c r="P179" s="89">
        <f t="shared" si="34"/>
        <v>0.29853271334466008</v>
      </c>
      <c r="Q179" s="89">
        <f t="shared" si="35"/>
        <v>0.50751885302095456</v>
      </c>
      <c r="R179" s="144"/>
    </row>
    <row r="180" spans="1:18" x14ac:dyDescent="0.3">
      <c r="O180" s="145"/>
      <c r="P180" s="145"/>
      <c r="Q180" s="145"/>
      <c r="R180" s="144"/>
    </row>
  </sheetData>
  <mergeCells count="198">
    <mergeCell ref="A177:C177"/>
    <mergeCell ref="A178:C178"/>
    <mergeCell ref="A179:C179"/>
    <mergeCell ref="A171:C171"/>
    <mergeCell ref="A172:C172"/>
    <mergeCell ref="A173:C173"/>
    <mergeCell ref="A174:C174"/>
    <mergeCell ref="A175:C175"/>
    <mergeCell ref="A176:C176"/>
    <mergeCell ref="A165:C165"/>
    <mergeCell ref="A166:C166"/>
    <mergeCell ref="A167:C167"/>
    <mergeCell ref="A168:C168"/>
    <mergeCell ref="A169:C169"/>
    <mergeCell ref="A170:C170"/>
    <mergeCell ref="A159:C159"/>
    <mergeCell ref="A160:C160"/>
    <mergeCell ref="A161:C161"/>
    <mergeCell ref="A162:C162"/>
    <mergeCell ref="A163:C163"/>
    <mergeCell ref="A164:C164"/>
    <mergeCell ref="A152:C152"/>
    <mergeCell ref="A153:C153"/>
    <mergeCell ref="A154:C154"/>
    <mergeCell ref="A156:Q156"/>
    <mergeCell ref="A157:C158"/>
    <mergeCell ref="D157:D158"/>
    <mergeCell ref="E157:G157"/>
    <mergeCell ref="H157:H158"/>
    <mergeCell ref="J157:M157"/>
    <mergeCell ref="O157:Q157"/>
    <mergeCell ref="A146:C146"/>
    <mergeCell ref="A147:C147"/>
    <mergeCell ref="A148:C148"/>
    <mergeCell ref="A149:C149"/>
    <mergeCell ref="A150:C150"/>
    <mergeCell ref="A151:C151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38:C138"/>
    <mergeCell ref="A139:C139"/>
    <mergeCell ref="A127:C127"/>
    <mergeCell ref="A128:C128"/>
    <mergeCell ref="A129:C129"/>
    <mergeCell ref="A131:Q131"/>
    <mergeCell ref="A132:C133"/>
    <mergeCell ref="D132:D133"/>
    <mergeCell ref="E132:G132"/>
    <mergeCell ref="H132:H133"/>
    <mergeCell ref="J132:M132"/>
    <mergeCell ref="O132:Q132"/>
    <mergeCell ref="A121:C121"/>
    <mergeCell ref="A122:C122"/>
    <mergeCell ref="A123:C123"/>
    <mergeCell ref="A124:C124"/>
    <mergeCell ref="A125:C125"/>
    <mergeCell ref="A126:C126"/>
    <mergeCell ref="A115:C115"/>
    <mergeCell ref="A116:C116"/>
    <mergeCell ref="A117:C117"/>
    <mergeCell ref="A118:C118"/>
    <mergeCell ref="A119:C119"/>
    <mergeCell ref="A120:C120"/>
    <mergeCell ref="A109:C109"/>
    <mergeCell ref="A110:C110"/>
    <mergeCell ref="A111:C111"/>
    <mergeCell ref="A112:C112"/>
    <mergeCell ref="A113:C113"/>
    <mergeCell ref="A114:C114"/>
    <mergeCell ref="A102:C102"/>
    <mergeCell ref="A103:C103"/>
    <mergeCell ref="A104:C104"/>
    <mergeCell ref="A106:Q106"/>
    <mergeCell ref="A107:C108"/>
    <mergeCell ref="D107:D108"/>
    <mergeCell ref="E107:G107"/>
    <mergeCell ref="H107:H108"/>
    <mergeCell ref="J107:M107"/>
    <mergeCell ref="O107:Q107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7:C77"/>
    <mergeCell ref="A78:C78"/>
    <mergeCell ref="A79:C79"/>
    <mergeCell ref="A81:Q81"/>
    <mergeCell ref="A82:C83"/>
    <mergeCell ref="D82:D83"/>
    <mergeCell ref="E82:G82"/>
    <mergeCell ref="H82:H83"/>
    <mergeCell ref="J82:M82"/>
    <mergeCell ref="O82:Q82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2:C52"/>
    <mergeCell ref="A53:C53"/>
    <mergeCell ref="A54:C54"/>
    <mergeCell ref="A56:Q56"/>
    <mergeCell ref="A57:C58"/>
    <mergeCell ref="D57:D58"/>
    <mergeCell ref="E57:G57"/>
    <mergeCell ref="H57:H58"/>
    <mergeCell ref="J57:M57"/>
    <mergeCell ref="O57:Q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7:C27"/>
    <mergeCell ref="A28:C28"/>
    <mergeCell ref="A29:C29"/>
    <mergeCell ref="A31:Q31"/>
    <mergeCell ref="A32:C33"/>
    <mergeCell ref="D32:D33"/>
    <mergeCell ref="E32:G32"/>
    <mergeCell ref="H32:H33"/>
    <mergeCell ref="J32:M32"/>
    <mergeCell ref="O32:Q3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2:Q2"/>
    <mergeCell ref="A4:C4"/>
    <mergeCell ref="A6:Q6"/>
    <mergeCell ref="A7:C8"/>
    <mergeCell ref="D7:D8"/>
    <mergeCell ref="E7:G7"/>
    <mergeCell ref="H7:H8"/>
    <mergeCell ref="J7:M7"/>
    <mergeCell ref="O7:Q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verticalDpi="360" r:id="rId1"/>
  <rowBreaks count="1" manualBreakCount="1">
    <brk id="10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S50"/>
  <sheetViews>
    <sheetView view="pageBreakPreview" zoomScale="60" zoomScaleNormal="100" workbookViewId="0">
      <selection activeCell="A2" sqref="A2:AI44"/>
    </sheetView>
  </sheetViews>
  <sheetFormatPr defaultColWidth="9.33203125" defaultRowHeight="14" x14ac:dyDescent="0.3"/>
  <cols>
    <col min="1" max="1" width="35.33203125" style="23" customWidth="1"/>
    <col min="2" max="2" width="11" style="23" customWidth="1"/>
    <col min="3" max="3" width="15.109375" style="23" customWidth="1"/>
    <col min="4" max="4" width="16.33203125" style="23" customWidth="1"/>
    <col min="5" max="6" width="16.44140625" style="23" customWidth="1"/>
    <col min="7" max="7" width="5" style="23" customWidth="1"/>
    <col min="8" max="8" width="35.109375" style="23" customWidth="1"/>
    <col min="9" max="9" width="17.44140625" style="23" customWidth="1"/>
    <col min="10" max="10" width="16.109375" style="23" customWidth="1"/>
    <col min="11" max="11" width="20.44140625" style="23" customWidth="1"/>
    <col min="12" max="13" width="17.109375" style="23" customWidth="1"/>
    <col min="14" max="14" width="6.109375" style="23" customWidth="1"/>
    <col min="15" max="15" width="23.44140625" style="23" customWidth="1"/>
    <col min="16" max="16" width="11.6640625" style="23" customWidth="1"/>
    <col min="17" max="17" width="10" style="23" customWidth="1"/>
    <col min="18" max="18" width="13.109375" style="23" customWidth="1"/>
    <col min="19" max="19" width="13.44140625" style="23" customWidth="1"/>
    <col min="20" max="20" width="18.77734375" style="23" customWidth="1"/>
    <col min="21" max="21" width="5" style="23" customWidth="1"/>
    <col min="22" max="22" width="1.109375" style="23" customWidth="1"/>
    <col min="23" max="23" width="33.77734375" style="23" customWidth="1"/>
    <col min="24" max="24" width="17" style="23" customWidth="1"/>
    <col min="25" max="25" width="17.109375" style="23" customWidth="1"/>
    <col min="26" max="26" width="18.44140625" style="23" customWidth="1"/>
    <col min="27" max="28" width="16.33203125" style="23" customWidth="1"/>
    <col min="29" max="29" width="5.109375" style="23" customWidth="1"/>
    <col min="30" max="30" width="27.44140625" style="23" customWidth="1"/>
    <col min="31" max="31" width="11.33203125" style="23" customWidth="1"/>
    <col min="32" max="32" width="13.77734375" style="23" customWidth="1"/>
    <col min="33" max="33" width="15.44140625" style="23" customWidth="1"/>
    <col min="34" max="35" width="16" style="23" customWidth="1"/>
    <col min="36" max="37" width="11.33203125" style="23" customWidth="1"/>
    <col min="38" max="38" width="17.109375" style="23" customWidth="1"/>
    <col min="39" max="264" width="11.109375" style="23" customWidth="1"/>
    <col min="265" max="265" width="35.33203125" style="23" customWidth="1"/>
    <col min="266" max="266" width="11" style="23" customWidth="1"/>
    <col min="267" max="267" width="15.109375" style="23" customWidth="1"/>
    <col min="268" max="268" width="16.33203125" style="23" customWidth="1"/>
    <col min="269" max="270" width="16.44140625" style="23" customWidth="1"/>
    <col min="271" max="271" width="5" style="23" customWidth="1"/>
    <col min="272" max="272" width="36.33203125" style="23" customWidth="1"/>
    <col min="273" max="273" width="14.6640625" style="23" customWidth="1"/>
    <col min="274" max="274" width="16.109375" style="23" customWidth="1"/>
    <col min="275" max="275" width="20.44140625" style="23" customWidth="1"/>
    <col min="276" max="277" width="17.109375" style="23" customWidth="1"/>
    <col min="278" max="278" width="5" style="23" customWidth="1"/>
    <col min="279" max="279" width="35.77734375" style="23" customWidth="1"/>
    <col min="280" max="280" width="17" style="23" customWidth="1"/>
    <col min="281" max="281" width="17.109375" style="23" customWidth="1"/>
    <col min="282" max="282" width="18.44140625" style="23" customWidth="1"/>
    <col min="283" max="284" width="16.33203125" style="23" customWidth="1"/>
    <col min="285" max="285" width="5.109375" style="23" customWidth="1"/>
    <col min="286" max="293" width="11.33203125" style="23" customWidth="1"/>
    <col min="294" max="294" width="17.109375" style="23" customWidth="1"/>
    <col min="295" max="520" width="11.109375" style="23" customWidth="1"/>
    <col min="521" max="521" width="35.33203125" style="23" customWidth="1"/>
    <col min="522" max="522" width="11" style="23" customWidth="1"/>
    <col min="523" max="523" width="15.109375" style="23" customWidth="1"/>
    <col min="524" max="524" width="16.33203125" style="23" customWidth="1"/>
    <col min="525" max="526" width="16.44140625" style="23" customWidth="1"/>
    <col min="527" max="527" width="5" style="23" customWidth="1"/>
    <col min="528" max="528" width="36.33203125" style="23" customWidth="1"/>
    <col min="529" max="529" width="14.6640625" style="23" customWidth="1"/>
    <col min="530" max="530" width="16.109375" style="23" customWidth="1"/>
    <col min="531" max="531" width="20.44140625" style="23" customWidth="1"/>
    <col min="532" max="533" width="17.109375" style="23" customWidth="1"/>
    <col min="534" max="534" width="5" style="23" customWidth="1"/>
    <col min="535" max="535" width="35.77734375" style="23" customWidth="1"/>
    <col min="536" max="536" width="17" style="23" customWidth="1"/>
    <col min="537" max="537" width="17.109375" style="23" customWidth="1"/>
    <col min="538" max="538" width="18.44140625" style="23" customWidth="1"/>
    <col min="539" max="540" width="16.33203125" style="23" customWidth="1"/>
    <col min="541" max="541" width="5.109375" style="23" customWidth="1"/>
    <col min="542" max="549" width="11.33203125" style="23" customWidth="1"/>
    <col min="550" max="550" width="17.109375" style="23" customWidth="1"/>
    <col min="551" max="776" width="11.109375" style="23" customWidth="1"/>
    <col min="777" max="777" width="35.33203125" style="23" customWidth="1"/>
    <col min="778" max="778" width="11" style="23" customWidth="1"/>
    <col min="779" max="779" width="15.109375" style="23" customWidth="1"/>
    <col min="780" max="780" width="16.33203125" style="23" customWidth="1"/>
    <col min="781" max="782" width="16.44140625" style="23" customWidth="1"/>
    <col min="783" max="783" width="5" style="23" customWidth="1"/>
    <col min="784" max="784" width="36.33203125" style="23" customWidth="1"/>
    <col min="785" max="785" width="14.6640625" style="23" customWidth="1"/>
    <col min="786" max="786" width="16.109375" style="23" customWidth="1"/>
    <col min="787" max="787" width="20.44140625" style="23" customWidth="1"/>
    <col min="788" max="789" width="17.109375" style="23" customWidth="1"/>
    <col min="790" max="790" width="5" style="23" customWidth="1"/>
    <col min="791" max="791" width="35.77734375" style="23" customWidth="1"/>
    <col min="792" max="792" width="17" style="23" customWidth="1"/>
    <col min="793" max="793" width="17.109375" style="23" customWidth="1"/>
    <col min="794" max="794" width="18.44140625" style="23" customWidth="1"/>
    <col min="795" max="796" width="16.33203125" style="23" customWidth="1"/>
    <col min="797" max="797" width="5.109375" style="23" customWidth="1"/>
    <col min="798" max="805" width="11.33203125" style="23" customWidth="1"/>
    <col min="806" max="806" width="17.109375" style="23" customWidth="1"/>
    <col min="807" max="1033" width="11.109375" style="23" customWidth="1"/>
    <col min="1034" max="16384" width="9.33203125" style="10"/>
  </cols>
  <sheetData>
    <row r="1" spans="1:35" x14ac:dyDescent="0.3">
      <c r="T1" s="24" t="s">
        <v>651</v>
      </c>
      <c r="AI1" s="24" t="s">
        <v>651</v>
      </c>
    </row>
    <row r="2" spans="1:35" ht="62.25" customHeight="1" x14ac:dyDescent="0.3">
      <c r="A2" s="263" t="s">
        <v>664</v>
      </c>
      <c r="B2" s="263"/>
      <c r="C2" s="263"/>
      <c r="D2" s="263"/>
      <c r="E2" s="263"/>
      <c r="F2" s="263"/>
      <c r="H2" s="263" t="s">
        <v>664</v>
      </c>
      <c r="I2" s="263"/>
      <c r="J2" s="263"/>
      <c r="K2" s="263"/>
      <c r="L2" s="263"/>
      <c r="M2" s="263"/>
      <c r="N2" s="25"/>
      <c r="O2" s="263" t="s">
        <v>664</v>
      </c>
      <c r="P2" s="263"/>
      <c r="Q2" s="263"/>
      <c r="R2" s="263"/>
      <c r="S2" s="263"/>
      <c r="T2" s="263"/>
      <c r="W2" s="263" t="s">
        <v>664</v>
      </c>
      <c r="X2" s="263"/>
      <c r="Y2" s="263"/>
      <c r="Z2" s="263"/>
      <c r="AA2" s="263"/>
      <c r="AB2" s="263"/>
      <c r="AD2" s="263" t="s">
        <v>664</v>
      </c>
      <c r="AE2" s="263"/>
      <c r="AF2" s="263"/>
      <c r="AG2" s="263"/>
      <c r="AH2" s="263"/>
      <c r="AI2" s="263"/>
    </row>
    <row r="3" spans="1:35" s="26" customFormat="1" x14ac:dyDescent="0.3">
      <c r="A3" s="264" t="s">
        <v>124</v>
      </c>
      <c r="B3" s="264"/>
      <c r="C3" s="264"/>
      <c r="D3" s="264"/>
      <c r="E3" s="264"/>
      <c r="F3" s="264"/>
      <c r="H3" s="264" t="s">
        <v>153</v>
      </c>
      <c r="I3" s="264"/>
      <c r="J3" s="264"/>
      <c r="K3" s="264"/>
      <c r="L3" s="264"/>
      <c r="M3" s="264"/>
      <c r="N3" s="27"/>
      <c r="O3" s="264" t="s">
        <v>643</v>
      </c>
      <c r="P3" s="264"/>
      <c r="Q3" s="264"/>
      <c r="R3" s="264"/>
      <c r="S3" s="264"/>
      <c r="T3" s="264"/>
      <c r="W3" s="264" t="s">
        <v>152</v>
      </c>
      <c r="X3" s="264"/>
      <c r="Y3" s="264"/>
      <c r="Z3" s="264"/>
      <c r="AA3" s="264"/>
      <c r="AB3" s="264"/>
      <c r="AD3" s="264" t="s">
        <v>642</v>
      </c>
      <c r="AE3" s="264"/>
      <c r="AF3" s="264"/>
      <c r="AG3" s="264"/>
      <c r="AH3" s="264"/>
      <c r="AI3" s="264"/>
    </row>
    <row r="4" spans="1:35" ht="127.5" customHeight="1" x14ac:dyDescent="0.3">
      <c r="A4" s="58" t="s">
        <v>125</v>
      </c>
      <c r="B4" s="263" t="s">
        <v>126</v>
      </c>
      <c r="C4" s="58" t="s">
        <v>127</v>
      </c>
      <c r="D4" s="58" t="s">
        <v>640</v>
      </c>
      <c r="E4" s="58" t="s">
        <v>128</v>
      </c>
      <c r="F4" s="58" t="s">
        <v>653</v>
      </c>
      <c r="H4" s="58" t="s">
        <v>125</v>
      </c>
      <c r="I4" s="263" t="s">
        <v>126</v>
      </c>
      <c r="J4" s="58" t="s">
        <v>129</v>
      </c>
      <c r="K4" s="58" t="s">
        <v>640</v>
      </c>
      <c r="L4" s="58" t="s">
        <v>128</v>
      </c>
      <c r="M4" s="58" t="s">
        <v>653</v>
      </c>
      <c r="N4" s="25"/>
      <c r="O4" s="58" t="s">
        <v>125</v>
      </c>
      <c r="P4" s="263" t="s">
        <v>126</v>
      </c>
      <c r="Q4" s="58" t="s">
        <v>220</v>
      </c>
      <c r="R4" s="58" t="s">
        <v>641</v>
      </c>
      <c r="S4" s="58" t="s">
        <v>128</v>
      </c>
      <c r="T4" s="58" t="s">
        <v>653</v>
      </c>
      <c r="W4" s="58" t="s">
        <v>125</v>
      </c>
      <c r="X4" s="263" t="s">
        <v>126</v>
      </c>
      <c r="Y4" s="58" t="s">
        <v>130</v>
      </c>
      <c r="Z4" s="58" t="s">
        <v>640</v>
      </c>
      <c r="AA4" s="58" t="s">
        <v>128</v>
      </c>
      <c r="AB4" s="58" t="s">
        <v>653</v>
      </c>
      <c r="AD4" s="58" t="s">
        <v>125</v>
      </c>
      <c r="AE4" s="263" t="s">
        <v>126</v>
      </c>
      <c r="AF4" s="58" t="s">
        <v>220</v>
      </c>
      <c r="AG4" s="58" t="s">
        <v>640</v>
      </c>
      <c r="AH4" s="58" t="s">
        <v>128</v>
      </c>
      <c r="AI4" s="58" t="s">
        <v>653</v>
      </c>
    </row>
    <row r="5" spans="1:35" ht="89.25" customHeight="1" x14ac:dyDescent="0.3">
      <c r="A5" s="28" t="s">
        <v>131</v>
      </c>
      <c r="B5" s="263"/>
      <c r="C5" s="29">
        <v>267.74596497409732</v>
      </c>
      <c r="D5" s="29">
        <v>360.44007296454129</v>
      </c>
      <c r="E5" s="29">
        <v>-92.694107990443968</v>
      </c>
      <c r="F5" s="29">
        <v>74.283073680444275</v>
      </c>
      <c r="H5" s="28" t="s">
        <v>131</v>
      </c>
      <c r="I5" s="263"/>
      <c r="J5" s="30">
        <v>113.7811207089408</v>
      </c>
      <c r="K5" s="29">
        <v>360.44007296454129</v>
      </c>
      <c r="L5" s="29">
        <v>-246.65895225560047</v>
      </c>
      <c r="M5" s="29">
        <v>31.567278236605549</v>
      </c>
      <c r="N5" s="31"/>
      <c r="O5" s="28" t="s">
        <v>131</v>
      </c>
      <c r="P5" s="263"/>
      <c r="Q5" s="29">
        <v>0</v>
      </c>
      <c r="R5" s="29">
        <v>360.44007296454129</v>
      </c>
      <c r="S5" s="29">
        <v>-360.44007296454129</v>
      </c>
      <c r="T5" s="29">
        <v>0</v>
      </c>
      <c r="W5" s="28" t="s">
        <v>131</v>
      </c>
      <c r="X5" s="263"/>
      <c r="Y5" s="29">
        <v>122.71484426515653</v>
      </c>
      <c r="Z5" s="29">
        <v>360.44007296454129</v>
      </c>
      <c r="AA5" s="29">
        <v>-237.72522869938476</v>
      </c>
      <c r="AB5" s="29">
        <v>34.045838259839869</v>
      </c>
      <c r="AD5" s="28" t="s">
        <v>131</v>
      </c>
      <c r="AE5" s="263"/>
      <c r="AF5" s="29">
        <v>31.25</v>
      </c>
      <c r="AG5" s="29">
        <v>360.44007296454129</v>
      </c>
      <c r="AH5" s="29">
        <v>-329.19007296454129</v>
      </c>
      <c r="AI5" s="29">
        <v>8.6699571839988661</v>
      </c>
    </row>
    <row r="6" spans="1:35" ht="42" x14ac:dyDescent="0.3">
      <c r="A6" s="32" t="s">
        <v>132</v>
      </c>
      <c r="B6" s="33">
        <v>6.4</v>
      </c>
      <c r="C6" s="34">
        <v>289.89999999999998</v>
      </c>
      <c r="D6" s="34">
        <v>480</v>
      </c>
      <c r="E6" s="34">
        <v>-190.10000000000002</v>
      </c>
      <c r="F6" s="33">
        <v>60.395833333333329</v>
      </c>
      <c r="H6" s="32" t="s">
        <v>132</v>
      </c>
      <c r="I6" s="33">
        <v>6.4</v>
      </c>
      <c r="J6" s="35">
        <v>89.9</v>
      </c>
      <c r="K6" s="34">
        <v>480</v>
      </c>
      <c r="L6" s="34">
        <v>-390.1</v>
      </c>
      <c r="M6" s="33">
        <v>18.729166666666668</v>
      </c>
      <c r="N6" s="36"/>
      <c r="O6" s="32" t="s">
        <v>132</v>
      </c>
      <c r="P6" s="33">
        <v>6.4</v>
      </c>
      <c r="Q6" s="35">
        <v>0</v>
      </c>
      <c r="R6" s="34">
        <v>480</v>
      </c>
      <c r="S6" s="34">
        <v>-480</v>
      </c>
      <c r="T6" s="33">
        <v>0</v>
      </c>
      <c r="W6" s="32" t="s">
        <v>132</v>
      </c>
      <c r="X6" s="33">
        <v>6.4</v>
      </c>
      <c r="Y6" s="35">
        <v>0</v>
      </c>
      <c r="Z6" s="34">
        <v>480</v>
      </c>
      <c r="AA6" s="34">
        <v>-480</v>
      </c>
      <c r="AB6" s="33">
        <v>0</v>
      </c>
      <c r="AD6" s="32" t="s">
        <v>132</v>
      </c>
      <c r="AE6" s="33">
        <v>6.4</v>
      </c>
      <c r="AF6" s="35">
        <v>200</v>
      </c>
      <c r="AG6" s="34">
        <v>480</v>
      </c>
      <c r="AH6" s="34">
        <v>-280</v>
      </c>
      <c r="AI6" s="33">
        <v>41.666666666666664</v>
      </c>
    </row>
    <row r="7" spans="1:35" x14ac:dyDescent="0.3">
      <c r="A7" s="32" t="s">
        <v>117</v>
      </c>
      <c r="B7" s="33">
        <v>1.07</v>
      </c>
      <c r="C7" s="34">
        <v>34.25</v>
      </c>
      <c r="D7" s="34">
        <v>60</v>
      </c>
      <c r="E7" s="34">
        <v>-25.75</v>
      </c>
      <c r="F7" s="33">
        <v>57.083333333333336</v>
      </c>
      <c r="H7" s="32" t="s">
        <v>117</v>
      </c>
      <c r="I7" s="33">
        <v>1.07</v>
      </c>
      <c r="J7" s="35">
        <v>34.25</v>
      </c>
      <c r="K7" s="34">
        <v>60</v>
      </c>
      <c r="L7" s="34">
        <v>-25.75</v>
      </c>
      <c r="M7" s="33">
        <v>57.083333333333336</v>
      </c>
      <c r="N7" s="36"/>
      <c r="O7" s="32" t="s">
        <v>117</v>
      </c>
      <c r="P7" s="33">
        <v>1.07</v>
      </c>
      <c r="Q7" s="35">
        <v>0</v>
      </c>
      <c r="R7" s="34">
        <v>60</v>
      </c>
      <c r="S7" s="34">
        <v>-60</v>
      </c>
      <c r="T7" s="33">
        <v>0</v>
      </c>
      <c r="W7" s="32" t="s">
        <v>117</v>
      </c>
      <c r="X7" s="33">
        <v>1.07</v>
      </c>
      <c r="Y7" s="35">
        <v>0</v>
      </c>
      <c r="Z7" s="34">
        <v>60</v>
      </c>
      <c r="AA7" s="34">
        <v>-60</v>
      </c>
      <c r="AB7" s="33">
        <v>0</v>
      </c>
      <c r="AD7" s="32" t="s">
        <v>117</v>
      </c>
      <c r="AE7" s="33">
        <v>1.07</v>
      </c>
      <c r="AF7" s="35">
        <v>0</v>
      </c>
      <c r="AG7" s="34">
        <v>60</v>
      </c>
      <c r="AH7" s="34">
        <v>-60</v>
      </c>
      <c r="AI7" s="33">
        <v>0</v>
      </c>
    </row>
    <row r="8" spans="1:35" x14ac:dyDescent="0.3">
      <c r="A8" s="32" t="s">
        <v>110</v>
      </c>
      <c r="B8" s="33">
        <v>7</v>
      </c>
      <c r="C8" s="34">
        <v>9</v>
      </c>
      <c r="D8" s="34">
        <v>10</v>
      </c>
      <c r="E8" s="34">
        <v>-1</v>
      </c>
      <c r="F8" s="33">
        <v>90</v>
      </c>
      <c r="H8" s="32" t="s">
        <v>110</v>
      </c>
      <c r="I8" s="33">
        <v>7</v>
      </c>
      <c r="J8" s="35">
        <v>1.1499999999999999</v>
      </c>
      <c r="K8" s="34">
        <v>10</v>
      </c>
      <c r="L8" s="34">
        <v>-8.85</v>
      </c>
      <c r="M8" s="33">
        <v>11.499999999999998</v>
      </c>
      <c r="N8" s="36"/>
      <c r="O8" s="32" t="s">
        <v>110</v>
      </c>
      <c r="P8" s="33">
        <v>7</v>
      </c>
      <c r="Q8" s="35">
        <v>0</v>
      </c>
      <c r="R8" s="34">
        <v>10</v>
      </c>
      <c r="S8" s="34">
        <v>-10</v>
      </c>
      <c r="T8" s="33">
        <v>0</v>
      </c>
      <c r="W8" s="32" t="s">
        <v>110</v>
      </c>
      <c r="X8" s="33">
        <v>7</v>
      </c>
      <c r="Y8" s="35">
        <v>7.85</v>
      </c>
      <c r="Z8" s="34">
        <v>10</v>
      </c>
      <c r="AA8" s="34">
        <v>-2.1500000000000004</v>
      </c>
      <c r="AB8" s="33">
        <v>78.5</v>
      </c>
      <c r="AD8" s="32" t="s">
        <v>110</v>
      </c>
      <c r="AE8" s="33">
        <v>7</v>
      </c>
      <c r="AF8" s="35">
        <v>0</v>
      </c>
      <c r="AG8" s="34">
        <v>10</v>
      </c>
      <c r="AH8" s="34">
        <v>-10</v>
      </c>
      <c r="AI8" s="33">
        <v>0</v>
      </c>
    </row>
    <row r="9" spans="1:35" x14ac:dyDescent="0.3">
      <c r="A9" s="32" t="s">
        <v>133</v>
      </c>
      <c r="B9" s="33">
        <v>0.66</v>
      </c>
      <c r="C9" s="34">
        <v>8</v>
      </c>
      <c r="D9" s="34">
        <v>8</v>
      </c>
      <c r="E9" s="34">
        <v>0</v>
      </c>
      <c r="F9" s="33">
        <v>100</v>
      </c>
      <c r="H9" s="32" t="s">
        <v>133</v>
      </c>
      <c r="I9" s="33">
        <v>0.66</v>
      </c>
      <c r="J9" s="35">
        <v>8</v>
      </c>
      <c r="K9" s="34">
        <v>8</v>
      </c>
      <c r="L9" s="34">
        <v>0</v>
      </c>
      <c r="M9" s="33">
        <v>100</v>
      </c>
      <c r="N9" s="36"/>
      <c r="O9" s="32" t="s">
        <v>133</v>
      </c>
      <c r="P9" s="33">
        <v>0.66</v>
      </c>
      <c r="Q9" s="35">
        <v>0</v>
      </c>
      <c r="R9" s="34">
        <v>8</v>
      </c>
      <c r="S9" s="34">
        <v>-8</v>
      </c>
      <c r="T9" s="33">
        <v>0</v>
      </c>
      <c r="W9" s="32" t="s">
        <v>133</v>
      </c>
      <c r="X9" s="33">
        <v>0.66</v>
      </c>
      <c r="Y9" s="35">
        <v>0</v>
      </c>
      <c r="Z9" s="34">
        <v>8</v>
      </c>
      <c r="AA9" s="34">
        <v>-8</v>
      </c>
      <c r="AB9" s="33">
        <v>0</v>
      </c>
      <c r="AD9" s="32" t="s">
        <v>133</v>
      </c>
      <c r="AE9" s="33">
        <v>0.66</v>
      </c>
      <c r="AF9" s="35">
        <v>0</v>
      </c>
      <c r="AG9" s="34">
        <v>8</v>
      </c>
      <c r="AH9" s="34">
        <v>-8</v>
      </c>
      <c r="AI9" s="33">
        <v>0</v>
      </c>
    </row>
    <row r="10" spans="1:35" x14ac:dyDescent="0.3">
      <c r="A10" s="32" t="s">
        <v>112</v>
      </c>
      <c r="B10" s="33">
        <v>1</v>
      </c>
      <c r="C10" s="34">
        <v>66.599999999999994</v>
      </c>
      <c r="D10" s="34">
        <v>85</v>
      </c>
      <c r="E10" s="34">
        <v>-18.400000000000006</v>
      </c>
      <c r="F10" s="33">
        <v>78.35294117647058</v>
      </c>
      <c r="H10" s="32" t="s">
        <v>112</v>
      </c>
      <c r="I10" s="33">
        <v>1</v>
      </c>
      <c r="J10" s="35">
        <v>13.1</v>
      </c>
      <c r="K10" s="34">
        <v>85</v>
      </c>
      <c r="L10" s="34">
        <v>-71.900000000000006</v>
      </c>
      <c r="M10" s="33">
        <v>15.411764705882353</v>
      </c>
      <c r="N10" s="36"/>
      <c r="O10" s="32" t="s">
        <v>112</v>
      </c>
      <c r="P10" s="33">
        <v>1</v>
      </c>
      <c r="Q10" s="35">
        <v>0</v>
      </c>
      <c r="R10" s="34">
        <v>85</v>
      </c>
      <c r="S10" s="34">
        <v>-85</v>
      </c>
      <c r="T10" s="33">
        <v>0</v>
      </c>
      <c r="W10" s="32" t="s">
        <v>112</v>
      </c>
      <c r="X10" s="33">
        <v>1</v>
      </c>
      <c r="Y10" s="35">
        <v>53.5</v>
      </c>
      <c r="Z10" s="34">
        <v>85</v>
      </c>
      <c r="AA10" s="34">
        <v>-31.5</v>
      </c>
      <c r="AB10" s="33">
        <v>62.941176470588232</v>
      </c>
      <c r="AD10" s="32" t="s">
        <v>112</v>
      </c>
      <c r="AE10" s="33">
        <v>1</v>
      </c>
      <c r="AF10" s="35">
        <v>0</v>
      </c>
      <c r="AG10" s="34">
        <v>85</v>
      </c>
      <c r="AH10" s="34">
        <v>-85</v>
      </c>
      <c r="AI10" s="33">
        <v>0</v>
      </c>
    </row>
    <row r="11" spans="1:35" ht="28" x14ac:dyDescent="0.3">
      <c r="A11" s="32" t="s">
        <v>122</v>
      </c>
      <c r="B11" s="33">
        <v>1.1599999999999999</v>
      </c>
      <c r="C11" s="34">
        <v>8.6999999999999993</v>
      </c>
      <c r="D11" s="34">
        <v>0</v>
      </c>
      <c r="E11" s="34">
        <v>8.6999999999999993</v>
      </c>
      <c r="F11" s="33"/>
      <c r="H11" s="32" t="s">
        <v>122</v>
      </c>
      <c r="I11" s="33">
        <v>1.1599999999999999</v>
      </c>
      <c r="J11" s="35">
        <v>3.7</v>
      </c>
      <c r="K11" s="34">
        <v>0</v>
      </c>
      <c r="L11" s="34">
        <v>3.7</v>
      </c>
      <c r="M11" s="33"/>
      <c r="N11" s="36"/>
      <c r="O11" s="32" t="s">
        <v>122</v>
      </c>
      <c r="P11" s="33">
        <v>1.1599999999999999</v>
      </c>
      <c r="Q11" s="35">
        <v>0</v>
      </c>
      <c r="R11" s="34">
        <v>0</v>
      </c>
      <c r="S11" s="34">
        <v>0</v>
      </c>
      <c r="T11" s="33">
        <v>0</v>
      </c>
      <c r="W11" s="32" t="s">
        <v>122</v>
      </c>
      <c r="X11" s="33">
        <v>1.1599999999999999</v>
      </c>
      <c r="Y11" s="35">
        <v>5</v>
      </c>
      <c r="Z11" s="34">
        <v>0</v>
      </c>
      <c r="AA11" s="34">
        <v>5</v>
      </c>
      <c r="AB11" s="33">
        <v>0</v>
      </c>
      <c r="AD11" s="32" t="s">
        <v>122</v>
      </c>
      <c r="AE11" s="33">
        <v>1.1599999999999999</v>
      </c>
      <c r="AF11" s="35">
        <v>0</v>
      </c>
      <c r="AG11" s="34">
        <v>0</v>
      </c>
      <c r="AH11" s="34">
        <v>0</v>
      </c>
      <c r="AI11" s="33">
        <v>0</v>
      </c>
    </row>
    <row r="12" spans="1:35" x14ac:dyDescent="0.3">
      <c r="A12" s="32" t="s">
        <v>115</v>
      </c>
      <c r="B12" s="33">
        <v>0.8</v>
      </c>
      <c r="C12" s="34">
        <v>0</v>
      </c>
      <c r="D12" s="34">
        <v>0</v>
      </c>
      <c r="E12" s="34">
        <v>0</v>
      </c>
      <c r="F12" s="33"/>
      <c r="H12" s="32" t="s">
        <v>115</v>
      </c>
      <c r="I12" s="33">
        <v>0.8</v>
      </c>
      <c r="J12" s="35">
        <v>0</v>
      </c>
      <c r="K12" s="34">
        <v>0</v>
      </c>
      <c r="L12" s="34">
        <v>0</v>
      </c>
      <c r="M12" s="33"/>
      <c r="N12" s="36"/>
      <c r="O12" s="32" t="s">
        <v>115</v>
      </c>
      <c r="P12" s="33">
        <v>0.8</v>
      </c>
      <c r="Q12" s="35">
        <v>0</v>
      </c>
      <c r="R12" s="34">
        <v>0</v>
      </c>
      <c r="S12" s="34">
        <v>0</v>
      </c>
      <c r="T12" s="33"/>
      <c r="W12" s="32" t="s">
        <v>115</v>
      </c>
      <c r="X12" s="33">
        <v>0.8</v>
      </c>
      <c r="Y12" s="35">
        <v>0</v>
      </c>
      <c r="Z12" s="34">
        <v>0</v>
      </c>
      <c r="AA12" s="34">
        <v>0</v>
      </c>
      <c r="AB12" s="33"/>
      <c r="AD12" s="32" t="s">
        <v>115</v>
      </c>
      <c r="AE12" s="33">
        <v>0.8</v>
      </c>
      <c r="AF12" s="35">
        <v>0</v>
      </c>
      <c r="AG12" s="34">
        <v>0</v>
      </c>
      <c r="AH12" s="34">
        <v>0</v>
      </c>
      <c r="AI12" s="33"/>
    </row>
    <row r="13" spans="1:35" ht="28" x14ac:dyDescent="0.3">
      <c r="A13" s="32" t="s">
        <v>134</v>
      </c>
      <c r="B13" s="33">
        <v>1.27</v>
      </c>
      <c r="C13" s="34">
        <v>93.364000000000004</v>
      </c>
      <c r="D13" s="34">
        <v>60</v>
      </c>
      <c r="E13" s="34">
        <v>33.364000000000004</v>
      </c>
      <c r="F13" s="33">
        <v>155.60666666666665</v>
      </c>
      <c r="H13" s="32" t="s">
        <v>134</v>
      </c>
      <c r="I13" s="33">
        <v>1.27</v>
      </c>
      <c r="J13" s="35">
        <v>26.520000000000003</v>
      </c>
      <c r="K13" s="34">
        <v>60</v>
      </c>
      <c r="L13" s="34">
        <v>-33.479999999999997</v>
      </c>
      <c r="M13" s="33">
        <v>44.20000000000001</v>
      </c>
      <c r="N13" s="36"/>
      <c r="O13" s="32" t="s">
        <v>134</v>
      </c>
      <c r="P13" s="33">
        <v>1.27</v>
      </c>
      <c r="Q13" s="35">
        <v>0</v>
      </c>
      <c r="R13" s="34">
        <v>60</v>
      </c>
      <c r="S13" s="34">
        <v>-60</v>
      </c>
      <c r="T13" s="33">
        <v>0</v>
      </c>
      <c r="W13" s="32" t="s">
        <v>134</v>
      </c>
      <c r="X13" s="33">
        <v>1.27</v>
      </c>
      <c r="Y13" s="35">
        <v>66.844000000000008</v>
      </c>
      <c r="Z13" s="34">
        <v>60</v>
      </c>
      <c r="AA13" s="34">
        <v>6.8440000000000083</v>
      </c>
      <c r="AB13" s="33">
        <v>111.40666666666668</v>
      </c>
      <c r="AD13" s="32" t="s">
        <v>134</v>
      </c>
      <c r="AE13" s="33">
        <v>1.27</v>
      </c>
      <c r="AF13" s="35">
        <v>0</v>
      </c>
      <c r="AG13" s="34">
        <v>60</v>
      </c>
      <c r="AH13" s="34">
        <v>-60</v>
      </c>
      <c r="AI13" s="33">
        <v>0</v>
      </c>
    </row>
    <row r="14" spans="1:35" ht="66" customHeight="1" x14ac:dyDescent="0.3">
      <c r="A14" s="32" t="s">
        <v>135</v>
      </c>
      <c r="B14" s="33">
        <v>1.4</v>
      </c>
      <c r="C14" s="34">
        <v>17.175000000000001</v>
      </c>
      <c r="D14" s="34">
        <v>77</v>
      </c>
      <c r="E14" s="34">
        <v>-59.825000000000003</v>
      </c>
      <c r="F14" s="33">
        <v>22.305194805194805</v>
      </c>
      <c r="H14" s="32" t="s">
        <v>135</v>
      </c>
      <c r="I14" s="33">
        <v>1.4</v>
      </c>
      <c r="J14" s="35">
        <v>2.2250000000000001</v>
      </c>
      <c r="K14" s="34">
        <v>77</v>
      </c>
      <c r="L14" s="34">
        <v>-74.775000000000006</v>
      </c>
      <c r="M14" s="33">
        <v>2.8896103896103895</v>
      </c>
      <c r="N14" s="36"/>
      <c r="O14" s="32" t="s">
        <v>135</v>
      </c>
      <c r="P14" s="33">
        <v>1.4</v>
      </c>
      <c r="Q14" s="35">
        <v>0</v>
      </c>
      <c r="R14" s="34">
        <v>77</v>
      </c>
      <c r="S14" s="34">
        <v>-77</v>
      </c>
      <c r="T14" s="33">
        <v>0</v>
      </c>
      <c r="W14" s="32" t="s">
        <v>135</v>
      </c>
      <c r="X14" s="33">
        <v>1.4</v>
      </c>
      <c r="Y14" s="35">
        <v>14.95</v>
      </c>
      <c r="Z14" s="34">
        <v>77</v>
      </c>
      <c r="AA14" s="34">
        <v>0</v>
      </c>
      <c r="AB14" s="33">
        <v>19.415584415584416</v>
      </c>
      <c r="AD14" s="32" t="s">
        <v>135</v>
      </c>
      <c r="AE14" s="33">
        <v>1.4</v>
      </c>
      <c r="AF14" s="35">
        <v>0</v>
      </c>
      <c r="AG14" s="34">
        <v>77</v>
      </c>
      <c r="AH14" s="34">
        <v>-77</v>
      </c>
      <c r="AI14" s="33">
        <v>0</v>
      </c>
    </row>
    <row r="15" spans="1:35" ht="28" x14ac:dyDescent="0.3">
      <c r="A15" s="32" t="s">
        <v>136</v>
      </c>
      <c r="B15" s="33">
        <v>1.4</v>
      </c>
      <c r="C15" s="34">
        <v>24.01</v>
      </c>
      <c r="D15" s="34">
        <v>40</v>
      </c>
      <c r="E15" s="34">
        <v>-15.989999999999998</v>
      </c>
      <c r="F15" s="33">
        <v>60.024999999999999</v>
      </c>
      <c r="H15" s="32" t="s">
        <v>136</v>
      </c>
      <c r="I15" s="33">
        <v>1.4</v>
      </c>
      <c r="J15" s="35">
        <v>23.35</v>
      </c>
      <c r="K15" s="34">
        <v>40</v>
      </c>
      <c r="L15" s="34">
        <v>-16.649999999999999</v>
      </c>
      <c r="M15" s="33">
        <v>58.375</v>
      </c>
      <c r="N15" s="36"/>
      <c r="O15" s="32" t="s">
        <v>136</v>
      </c>
      <c r="P15" s="33">
        <v>1.4</v>
      </c>
      <c r="Q15" s="35">
        <v>0</v>
      </c>
      <c r="R15" s="34">
        <v>40</v>
      </c>
      <c r="S15" s="34">
        <v>-40</v>
      </c>
      <c r="T15" s="33">
        <v>0</v>
      </c>
      <c r="W15" s="32" t="s">
        <v>136</v>
      </c>
      <c r="X15" s="33">
        <v>1.4</v>
      </c>
      <c r="Y15" s="35">
        <v>0.65999999999999992</v>
      </c>
      <c r="Z15" s="34">
        <v>40</v>
      </c>
      <c r="AA15" s="34">
        <v>-39.340000000000003</v>
      </c>
      <c r="AB15" s="33">
        <v>1.6499999999999997</v>
      </c>
      <c r="AD15" s="32" t="s">
        <v>136</v>
      </c>
      <c r="AE15" s="33">
        <v>1.4</v>
      </c>
      <c r="AF15" s="35">
        <v>0</v>
      </c>
      <c r="AG15" s="34">
        <v>40</v>
      </c>
      <c r="AH15" s="34">
        <v>-40</v>
      </c>
      <c r="AI15" s="33">
        <v>0</v>
      </c>
    </row>
    <row r="16" spans="1:35" x14ac:dyDescent="0.3">
      <c r="A16" s="28" t="s">
        <v>137</v>
      </c>
      <c r="B16" s="29"/>
      <c r="C16" s="37">
        <v>299.73611111111109</v>
      </c>
      <c r="D16" s="37">
        <v>320.33333333333331</v>
      </c>
      <c r="E16" s="37">
        <v>-20.597222222222229</v>
      </c>
      <c r="F16" s="29">
        <v>93.570065903572669</v>
      </c>
      <c r="H16" s="28" t="s">
        <v>137</v>
      </c>
      <c r="I16" s="29"/>
      <c r="J16" s="30">
        <v>59.353703703703694</v>
      </c>
      <c r="K16" s="37">
        <v>320.33333333333331</v>
      </c>
      <c r="L16" s="37">
        <v>-260.97962962962964</v>
      </c>
      <c r="M16" s="29">
        <v>18.52873164527691</v>
      </c>
      <c r="N16" s="31"/>
      <c r="O16" s="28" t="s">
        <v>137</v>
      </c>
      <c r="P16" s="29"/>
      <c r="Q16" s="37">
        <v>0</v>
      </c>
      <c r="R16" s="37">
        <v>320.33333333333331</v>
      </c>
      <c r="S16" s="37">
        <v>-320.33333333333331</v>
      </c>
      <c r="T16" s="29">
        <v>0</v>
      </c>
      <c r="W16" s="28" t="s">
        <v>137</v>
      </c>
      <c r="X16" s="29"/>
      <c r="Y16" s="37">
        <v>240.38240740740738</v>
      </c>
      <c r="Z16" s="37">
        <v>320.33333333333331</v>
      </c>
      <c r="AA16" s="37">
        <v>-79.95092592592593</v>
      </c>
      <c r="AB16" s="29">
        <v>75.041334258295748</v>
      </c>
      <c r="AD16" s="28" t="s">
        <v>137</v>
      </c>
      <c r="AE16" s="29"/>
      <c r="AF16" s="37">
        <v>0</v>
      </c>
      <c r="AG16" s="37">
        <v>320.33333333333331</v>
      </c>
      <c r="AH16" s="37">
        <v>-320.33333333333331</v>
      </c>
      <c r="AI16" s="29">
        <v>0</v>
      </c>
    </row>
    <row r="17" spans="1:35" ht="82.5" customHeight="1" x14ac:dyDescent="0.3">
      <c r="A17" s="32" t="s">
        <v>138</v>
      </c>
      <c r="B17" s="33">
        <v>1</v>
      </c>
      <c r="C17" s="34">
        <v>225.875</v>
      </c>
      <c r="D17" s="34">
        <v>187</v>
      </c>
      <c r="E17" s="34">
        <v>38.875</v>
      </c>
      <c r="F17" s="33">
        <v>120.78877005347593</v>
      </c>
      <c r="H17" s="32" t="s">
        <v>138</v>
      </c>
      <c r="I17" s="33">
        <v>1</v>
      </c>
      <c r="J17" s="35">
        <v>50.649999999999991</v>
      </c>
      <c r="K17" s="34">
        <v>187</v>
      </c>
      <c r="L17" s="34">
        <v>-136.35000000000002</v>
      </c>
      <c r="M17" s="33">
        <v>27.0855614973262</v>
      </c>
      <c r="N17" s="36"/>
      <c r="O17" s="32" t="s">
        <v>138</v>
      </c>
      <c r="P17" s="33">
        <v>1</v>
      </c>
      <c r="Q17" s="35">
        <v>0</v>
      </c>
      <c r="R17" s="34">
        <v>187</v>
      </c>
      <c r="S17" s="34">
        <v>-187</v>
      </c>
      <c r="T17" s="33">
        <v>0</v>
      </c>
      <c r="W17" s="32" t="s">
        <v>138</v>
      </c>
      <c r="X17" s="33">
        <v>1</v>
      </c>
      <c r="Y17" s="35">
        <v>175.22499999999999</v>
      </c>
      <c r="Z17" s="34">
        <v>187</v>
      </c>
      <c r="AA17" s="34">
        <v>-11.775000000000006</v>
      </c>
      <c r="AB17" s="33">
        <v>93.703208556149733</v>
      </c>
      <c r="AD17" s="32" t="s">
        <v>138</v>
      </c>
      <c r="AE17" s="33">
        <v>1</v>
      </c>
      <c r="AF17" s="35">
        <v>0</v>
      </c>
      <c r="AG17" s="34">
        <v>187</v>
      </c>
      <c r="AH17" s="34">
        <v>-187</v>
      </c>
      <c r="AI17" s="33">
        <v>0</v>
      </c>
    </row>
    <row r="18" spans="1:35" x14ac:dyDescent="0.3">
      <c r="A18" s="32" t="s">
        <v>139</v>
      </c>
      <c r="B18" s="33">
        <v>2.7</v>
      </c>
      <c r="C18" s="34">
        <v>199.42499999999998</v>
      </c>
      <c r="D18" s="34">
        <v>360</v>
      </c>
      <c r="E18" s="34">
        <v>-160.57500000000002</v>
      </c>
      <c r="F18" s="33">
        <v>55.395833333333336</v>
      </c>
      <c r="H18" s="32" t="s">
        <v>139</v>
      </c>
      <c r="I18" s="33">
        <v>2.7</v>
      </c>
      <c r="J18" s="35">
        <v>23.5</v>
      </c>
      <c r="K18" s="34">
        <v>360</v>
      </c>
      <c r="L18" s="34">
        <v>-336.5</v>
      </c>
      <c r="M18" s="33">
        <v>6.5277777777777777</v>
      </c>
      <c r="N18" s="36"/>
      <c r="O18" s="32" t="s">
        <v>139</v>
      </c>
      <c r="P18" s="33">
        <v>2.7</v>
      </c>
      <c r="Q18" s="35">
        <v>0</v>
      </c>
      <c r="R18" s="34">
        <v>360</v>
      </c>
      <c r="S18" s="34">
        <v>-360</v>
      </c>
      <c r="T18" s="33">
        <v>0</v>
      </c>
      <c r="W18" s="32" t="s">
        <v>139</v>
      </c>
      <c r="X18" s="33">
        <v>2.7</v>
      </c>
      <c r="Y18" s="35">
        <v>175.92499999999998</v>
      </c>
      <c r="Z18" s="34">
        <v>360</v>
      </c>
      <c r="AA18" s="34">
        <v>-184.07500000000002</v>
      </c>
      <c r="AB18" s="33">
        <v>48.868055555555557</v>
      </c>
      <c r="AD18" s="32" t="s">
        <v>139</v>
      </c>
      <c r="AE18" s="33">
        <v>2.7</v>
      </c>
      <c r="AF18" s="35">
        <v>0</v>
      </c>
      <c r="AG18" s="34">
        <v>360</v>
      </c>
      <c r="AH18" s="34">
        <v>-360</v>
      </c>
      <c r="AI18" s="33">
        <v>0</v>
      </c>
    </row>
    <row r="19" spans="1:35" x14ac:dyDescent="0.3">
      <c r="A19" s="28" t="s">
        <v>140</v>
      </c>
      <c r="B19" s="29"/>
      <c r="C19" s="37">
        <v>593.5</v>
      </c>
      <c r="D19" s="37">
        <v>788.88888888888891</v>
      </c>
      <c r="E19" s="37">
        <v>-195.38888888888891</v>
      </c>
      <c r="F19" s="29">
        <v>75.232394366197184</v>
      </c>
      <c r="H19" s="28" t="s">
        <v>140</v>
      </c>
      <c r="I19" s="29"/>
      <c r="J19" s="30">
        <v>23.6</v>
      </c>
      <c r="K19" s="37">
        <v>788.88888888888891</v>
      </c>
      <c r="L19" s="37">
        <v>-765.28888888888889</v>
      </c>
      <c r="M19" s="29">
        <v>2.9915492957746479</v>
      </c>
      <c r="N19" s="31"/>
      <c r="O19" s="28" t="s">
        <v>140</v>
      </c>
      <c r="P19" s="29"/>
      <c r="Q19" s="37">
        <v>350</v>
      </c>
      <c r="R19" s="37">
        <v>788.88888888888891</v>
      </c>
      <c r="S19" s="37">
        <v>-438.88888888888891</v>
      </c>
      <c r="T19" s="29">
        <v>44.366197183098592</v>
      </c>
      <c r="W19" s="28" t="s">
        <v>140</v>
      </c>
      <c r="X19" s="29"/>
      <c r="Y19" s="37">
        <v>69.900000000000006</v>
      </c>
      <c r="Z19" s="37">
        <v>788.88888888888891</v>
      </c>
      <c r="AA19" s="37">
        <v>-718.98888888888894</v>
      </c>
      <c r="AB19" s="29">
        <v>8.8605633802816914</v>
      </c>
      <c r="AD19" s="28" t="s">
        <v>140</v>
      </c>
      <c r="AE19" s="29"/>
      <c r="AF19" s="37">
        <v>150</v>
      </c>
      <c r="AG19" s="37">
        <v>788.88888888888891</v>
      </c>
      <c r="AH19" s="37">
        <v>-638.88888888888891</v>
      </c>
      <c r="AI19" s="29">
        <v>19.014084507042252</v>
      </c>
    </row>
    <row r="20" spans="1:35" x14ac:dyDescent="0.3">
      <c r="A20" s="32" t="s">
        <v>121</v>
      </c>
      <c r="B20" s="33">
        <v>1</v>
      </c>
      <c r="C20" s="34">
        <v>330.5</v>
      </c>
      <c r="D20" s="34">
        <v>100</v>
      </c>
      <c r="E20" s="34">
        <v>230.5</v>
      </c>
      <c r="F20" s="33">
        <v>330.5</v>
      </c>
      <c r="H20" s="32" t="s">
        <v>121</v>
      </c>
      <c r="I20" s="33">
        <v>1</v>
      </c>
      <c r="J20" s="35">
        <v>19.600000000000001</v>
      </c>
      <c r="K20" s="34">
        <v>100</v>
      </c>
      <c r="L20" s="34">
        <v>-80.400000000000006</v>
      </c>
      <c r="M20" s="33">
        <v>19.600000000000001</v>
      </c>
      <c r="N20" s="36"/>
      <c r="O20" s="32" t="s">
        <v>121</v>
      </c>
      <c r="P20" s="33">
        <v>1</v>
      </c>
      <c r="Q20" s="34">
        <v>150</v>
      </c>
      <c r="R20" s="34">
        <v>100</v>
      </c>
      <c r="S20" s="34">
        <v>50</v>
      </c>
      <c r="T20" s="33">
        <v>150</v>
      </c>
      <c r="W20" s="32" t="s">
        <v>121</v>
      </c>
      <c r="X20" s="33">
        <v>1</v>
      </c>
      <c r="Y20" s="34">
        <v>10.9</v>
      </c>
      <c r="Z20" s="34">
        <v>100</v>
      </c>
      <c r="AA20" s="34">
        <v>-89.1</v>
      </c>
      <c r="AB20" s="33">
        <v>10.9</v>
      </c>
      <c r="AD20" s="32" t="s">
        <v>121</v>
      </c>
      <c r="AE20" s="33">
        <v>1</v>
      </c>
      <c r="AF20" s="35">
        <v>150</v>
      </c>
      <c r="AG20" s="34">
        <v>100</v>
      </c>
      <c r="AH20" s="34">
        <v>50</v>
      </c>
      <c r="AI20" s="33">
        <v>150</v>
      </c>
    </row>
    <row r="21" spans="1:35" x14ac:dyDescent="0.3">
      <c r="A21" s="32" t="s">
        <v>141</v>
      </c>
      <c r="B21" s="33">
        <v>0.15</v>
      </c>
      <c r="C21" s="34">
        <v>39.450000000000003</v>
      </c>
      <c r="D21" s="34">
        <v>70</v>
      </c>
      <c r="E21" s="34">
        <v>-30.549999999999997</v>
      </c>
      <c r="F21" s="33">
        <v>56.357142857142861</v>
      </c>
      <c r="H21" s="32" t="s">
        <v>141</v>
      </c>
      <c r="I21" s="33">
        <v>0.15</v>
      </c>
      <c r="J21" s="35">
        <v>0.6</v>
      </c>
      <c r="K21" s="34">
        <v>70</v>
      </c>
      <c r="L21" s="34">
        <v>-69.400000000000006</v>
      </c>
      <c r="M21" s="33">
        <v>0.8571428571428571</v>
      </c>
      <c r="N21" s="36"/>
      <c r="O21" s="32" t="s">
        <v>141</v>
      </c>
      <c r="P21" s="33">
        <v>0.15</v>
      </c>
      <c r="Q21" s="34">
        <v>30</v>
      </c>
      <c r="R21" s="34">
        <v>70</v>
      </c>
      <c r="S21" s="34">
        <v>-40</v>
      </c>
      <c r="T21" s="33">
        <v>42.857142857142854</v>
      </c>
      <c r="W21" s="32" t="s">
        <v>141</v>
      </c>
      <c r="X21" s="33">
        <v>0.15</v>
      </c>
      <c r="Y21" s="35">
        <v>8.85</v>
      </c>
      <c r="Z21" s="34">
        <v>70</v>
      </c>
      <c r="AA21" s="34">
        <v>-61.15</v>
      </c>
      <c r="AB21" s="33">
        <v>12.642857142857142</v>
      </c>
      <c r="AD21" s="32" t="s">
        <v>141</v>
      </c>
      <c r="AE21" s="33">
        <v>0.15</v>
      </c>
      <c r="AF21" s="35">
        <v>0</v>
      </c>
      <c r="AG21" s="34">
        <v>70</v>
      </c>
      <c r="AH21" s="34">
        <v>-70</v>
      </c>
      <c r="AI21" s="33">
        <v>0</v>
      </c>
    </row>
    <row r="22" spans="1:35" ht="33" customHeight="1" x14ac:dyDescent="0.3">
      <c r="A22" s="32" t="s">
        <v>142</v>
      </c>
      <c r="B22" s="33">
        <v>0.9</v>
      </c>
      <c r="C22" s="34">
        <v>0</v>
      </c>
      <c r="D22" s="34">
        <v>200</v>
      </c>
      <c r="E22" s="34">
        <v>-200</v>
      </c>
      <c r="F22" s="33">
        <v>0</v>
      </c>
      <c r="H22" s="32" t="s">
        <v>142</v>
      </c>
      <c r="I22" s="33">
        <v>0.9</v>
      </c>
      <c r="J22" s="35">
        <v>0</v>
      </c>
      <c r="K22" s="34">
        <v>200</v>
      </c>
      <c r="L22" s="34">
        <v>-200</v>
      </c>
      <c r="M22" s="33">
        <v>0</v>
      </c>
      <c r="N22" s="36"/>
      <c r="O22" s="32" t="s">
        <v>142</v>
      </c>
      <c r="P22" s="33">
        <v>0.9</v>
      </c>
      <c r="Q22" s="34">
        <v>0</v>
      </c>
      <c r="R22" s="34">
        <v>200</v>
      </c>
      <c r="S22" s="34">
        <v>-200</v>
      </c>
      <c r="T22" s="33">
        <v>0</v>
      </c>
      <c r="W22" s="32" t="s">
        <v>142</v>
      </c>
      <c r="X22" s="33">
        <v>0.9</v>
      </c>
      <c r="Y22" s="34">
        <v>0</v>
      </c>
      <c r="Z22" s="34">
        <v>200</v>
      </c>
      <c r="AA22" s="34">
        <v>-200</v>
      </c>
      <c r="AB22" s="33">
        <v>0</v>
      </c>
      <c r="AD22" s="32" t="s">
        <v>142</v>
      </c>
      <c r="AE22" s="33">
        <v>0.9</v>
      </c>
      <c r="AF22" s="35">
        <v>0</v>
      </c>
      <c r="AG22" s="34">
        <v>200</v>
      </c>
      <c r="AH22" s="34">
        <v>-200</v>
      </c>
      <c r="AI22" s="33">
        <v>0</v>
      </c>
    </row>
    <row r="23" spans="1:35" ht="42" x14ac:dyDescent="0.3">
      <c r="A23" s="32" t="s">
        <v>143</v>
      </c>
      <c r="B23" s="33"/>
      <c r="C23" s="34">
        <v>0</v>
      </c>
      <c r="D23" s="38">
        <v>0</v>
      </c>
      <c r="E23" s="34">
        <v>0</v>
      </c>
      <c r="F23" s="33">
        <v>0</v>
      </c>
      <c r="H23" s="32" t="s">
        <v>143</v>
      </c>
      <c r="I23" s="33"/>
      <c r="J23" s="35"/>
      <c r="K23" s="34">
        <v>0</v>
      </c>
      <c r="L23" s="34">
        <v>0</v>
      </c>
      <c r="M23" s="33">
        <v>0</v>
      </c>
      <c r="N23" s="36"/>
      <c r="O23" s="32" t="s">
        <v>143</v>
      </c>
      <c r="P23" s="33"/>
      <c r="Q23" s="34">
        <v>0</v>
      </c>
      <c r="R23" s="34">
        <v>0</v>
      </c>
      <c r="S23" s="34">
        <v>0</v>
      </c>
      <c r="T23" s="33">
        <v>0</v>
      </c>
      <c r="W23" s="32" t="s">
        <v>143</v>
      </c>
      <c r="X23" s="33"/>
      <c r="Y23" s="34">
        <v>0</v>
      </c>
      <c r="Z23" s="34">
        <v>0</v>
      </c>
      <c r="AA23" s="34">
        <v>0</v>
      </c>
      <c r="AB23" s="33">
        <v>0</v>
      </c>
      <c r="AD23" s="32" t="s">
        <v>143</v>
      </c>
      <c r="AE23" s="33"/>
      <c r="AF23" s="35">
        <v>0</v>
      </c>
      <c r="AG23" s="34">
        <v>0</v>
      </c>
      <c r="AH23" s="34">
        <v>0</v>
      </c>
      <c r="AI23" s="33">
        <v>0</v>
      </c>
    </row>
    <row r="24" spans="1:35" ht="42" x14ac:dyDescent="0.3">
      <c r="A24" s="28" t="s">
        <v>144</v>
      </c>
      <c r="B24" s="29"/>
      <c r="C24" s="37">
        <v>174.84761904761905</v>
      </c>
      <c r="D24" s="37">
        <v>381.90476190476187</v>
      </c>
      <c r="E24" s="37">
        <v>-207.05714285714282</v>
      </c>
      <c r="F24" s="29">
        <v>45.783042394014963</v>
      </c>
      <c r="H24" s="28" t="s">
        <v>144</v>
      </c>
      <c r="I24" s="29"/>
      <c r="J24" s="30">
        <v>84.69047619047619</v>
      </c>
      <c r="K24" s="37">
        <v>381.90476190476187</v>
      </c>
      <c r="L24" s="37">
        <v>-297.21428571428567</v>
      </c>
      <c r="M24" s="29">
        <v>22.17581047381546</v>
      </c>
      <c r="N24" s="31"/>
      <c r="O24" s="28" t="s">
        <v>144</v>
      </c>
      <c r="P24" s="29"/>
      <c r="Q24" s="37">
        <v>0</v>
      </c>
      <c r="R24" s="37">
        <v>381.90476190476187</v>
      </c>
      <c r="S24" s="37">
        <v>-381.90476190476187</v>
      </c>
      <c r="T24" s="29">
        <v>0</v>
      </c>
      <c r="W24" s="28" t="s">
        <v>144</v>
      </c>
      <c r="X24" s="29"/>
      <c r="Y24" s="37">
        <v>90.157142857142873</v>
      </c>
      <c r="Z24" s="37">
        <v>381.90476190476187</v>
      </c>
      <c r="AA24" s="37">
        <v>-291.74761904761897</v>
      </c>
      <c r="AB24" s="29">
        <v>23.60723192019951</v>
      </c>
      <c r="AD24" s="28" t="s">
        <v>144</v>
      </c>
      <c r="AE24" s="29"/>
      <c r="AF24" s="37">
        <v>0</v>
      </c>
      <c r="AG24" s="37">
        <v>381.90476190476187</v>
      </c>
      <c r="AH24" s="37">
        <v>-381.90476190476187</v>
      </c>
      <c r="AI24" s="29">
        <v>0</v>
      </c>
    </row>
    <row r="25" spans="1:35" ht="66" customHeight="1" x14ac:dyDescent="0.3">
      <c r="A25" s="32" t="s">
        <v>69</v>
      </c>
      <c r="B25" s="33">
        <v>1.5</v>
      </c>
      <c r="C25" s="34">
        <v>127.7</v>
      </c>
      <c r="D25" s="34">
        <v>200</v>
      </c>
      <c r="E25" s="34">
        <v>-72.3</v>
      </c>
      <c r="F25" s="33">
        <v>63.85</v>
      </c>
      <c r="H25" s="32" t="s">
        <v>69</v>
      </c>
      <c r="I25" s="33">
        <v>1.5</v>
      </c>
      <c r="J25" s="35">
        <v>53</v>
      </c>
      <c r="K25" s="34">
        <v>200</v>
      </c>
      <c r="L25" s="34">
        <v>-147</v>
      </c>
      <c r="M25" s="33">
        <v>26.5</v>
      </c>
      <c r="N25" s="36"/>
      <c r="O25" s="32" t="s">
        <v>69</v>
      </c>
      <c r="P25" s="33">
        <v>1.5</v>
      </c>
      <c r="Q25" s="35">
        <v>0</v>
      </c>
      <c r="R25" s="34">
        <v>200</v>
      </c>
      <c r="S25" s="34">
        <v>-200</v>
      </c>
      <c r="T25" s="33">
        <v>0</v>
      </c>
      <c r="W25" s="32" t="s">
        <v>69</v>
      </c>
      <c r="X25" s="33">
        <v>1.5</v>
      </c>
      <c r="Y25" s="35">
        <v>74.7</v>
      </c>
      <c r="Z25" s="34">
        <v>200</v>
      </c>
      <c r="AA25" s="34">
        <v>-125.3</v>
      </c>
      <c r="AB25" s="33">
        <v>37.35</v>
      </c>
      <c r="AD25" s="32" t="s">
        <v>69</v>
      </c>
      <c r="AE25" s="33">
        <v>1.5</v>
      </c>
      <c r="AF25" s="35">
        <v>0</v>
      </c>
      <c r="AG25" s="34">
        <v>200</v>
      </c>
      <c r="AH25" s="37">
        <v>-200</v>
      </c>
      <c r="AI25" s="33">
        <v>0</v>
      </c>
    </row>
    <row r="26" spans="1:35" ht="82.5" customHeight="1" x14ac:dyDescent="0.3">
      <c r="A26" s="32" t="s">
        <v>63</v>
      </c>
      <c r="B26" s="33">
        <v>1</v>
      </c>
      <c r="C26" s="34">
        <v>0</v>
      </c>
      <c r="D26" s="34">
        <v>120</v>
      </c>
      <c r="E26" s="34">
        <v>-120</v>
      </c>
      <c r="F26" s="33">
        <v>0</v>
      </c>
      <c r="H26" s="32" t="s">
        <v>63</v>
      </c>
      <c r="I26" s="33">
        <v>1</v>
      </c>
      <c r="J26" s="35">
        <v>0</v>
      </c>
      <c r="K26" s="34">
        <v>120</v>
      </c>
      <c r="L26" s="34">
        <v>-120</v>
      </c>
      <c r="M26" s="33">
        <v>0</v>
      </c>
      <c r="N26" s="36"/>
      <c r="O26" s="32" t="s">
        <v>63</v>
      </c>
      <c r="P26" s="33">
        <v>1</v>
      </c>
      <c r="Q26" s="35">
        <v>0</v>
      </c>
      <c r="R26" s="34">
        <v>120</v>
      </c>
      <c r="S26" s="34">
        <v>-120</v>
      </c>
      <c r="T26" s="33">
        <v>0</v>
      </c>
      <c r="W26" s="32" t="s">
        <v>63</v>
      </c>
      <c r="X26" s="33">
        <v>1</v>
      </c>
      <c r="Y26" s="35">
        <v>0</v>
      </c>
      <c r="Z26" s="34">
        <v>120</v>
      </c>
      <c r="AA26" s="34">
        <v>-120</v>
      </c>
      <c r="AB26" s="33">
        <v>0</v>
      </c>
      <c r="AD26" s="32" t="s">
        <v>63</v>
      </c>
      <c r="AE26" s="33">
        <v>1</v>
      </c>
      <c r="AF26" s="35">
        <v>0</v>
      </c>
      <c r="AG26" s="34">
        <v>120</v>
      </c>
      <c r="AH26" s="37">
        <v>-120</v>
      </c>
      <c r="AI26" s="33">
        <v>0</v>
      </c>
    </row>
    <row r="27" spans="1:35" x14ac:dyDescent="0.3">
      <c r="A27" s="32" t="s">
        <v>120</v>
      </c>
      <c r="B27" s="33">
        <v>0.7</v>
      </c>
      <c r="C27" s="34">
        <v>62.8</v>
      </c>
      <c r="D27" s="34">
        <v>50</v>
      </c>
      <c r="E27" s="34">
        <v>12.799999999999997</v>
      </c>
      <c r="F27" s="33">
        <v>125.6</v>
      </c>
      <c r="H27" s="32" t="s">
        <v>120</v>
      </c>
      <c r="I27" s="33">
        <v>0.7</v>
      </c>
      <c r="J27" s="35">
        <v>34.549999999999997</v>
      </c>
      <c r="K27" s="34">
        <v>50</v>
      </c>
      <c r="L27" s="34">
        <v>-15.450000000000003</v>
      </c>
      <c r="M27" s="33">
        <v>69.099999999999994</v>
      </c>
      <c r="N27" s="36"/>
      <c r="O27" s="32" t="s">
        <v>120</v>
      </c>
      <c r="P27" s="33">
        <v>0.7</v>
      </c>
      <c r="Q27" s="35">
        <v>0</v>
      </c>
      <c r="R27" s="34">
        <v>50</v>
      </c>
      <c r="S27" s="34">
        <v>-50</v>
      </c>
      <c r="T27" s="33">
        <v>0</v>
      </c>
      <c r="W27" s="32" t="s">
        <v>120</v>
      </c>
      <c r="X27" s="33">
        <v>0.7</v>
      </c>
      <c r="Y27" s="35">
        <v>28.25</v>
      </c>
      <c r="Z27" s="34">
        <v>50</v>
      </c>
      <c r="AA27" s="34">
        <v>-21.75</v>
      </c>
      <c r="AB27" s="33">
        <v>56.5</v>
      </c>
      <c r="AD27" s="32" t="s">
        <v>120</v>
      </c>
      <c r="AE27" s="33">
        <v>0.7</v>
      </c>
      <c r="AF27" s="35">
        <v>0</v>
      </c>
      <c r="AG27" s="34">
        <v>50</v>
      </c>
      <c r="AH27" s="37">
        <v>-50</v>
      </c>
      <c r="AI27" s="33">
        <v>0</v>
      </c>
    </row>
    <row r="28" spans="1:35" x14ac:dyDescent="0.3">
      <c r="A28" s="32" t="s">
        <v>114</v>
      </c>
      <c r="B28" s="33">
        <v>0.7</v>
      </c>
      <c r="C28" s="34">
        <v>0</v>
      </c>
      <c r="D28" s="34">
        <v>20</v>
      </c>
      <c r="E28" s="34">
        <v>-20</v>
      </c>
      <c r="F28" s="33">
        <v>0</v>
      </c>
      <c r="H28" s="32" t="s">
        <v>114</v>
      </c>
      <c r="I28" s="33">
        <v>0.7</v>
      </c>
      <c r="J28" s="35">
        <v>0</v>
      </c>
      <c r="K28" s="34">
        <v>20</v>
      </c>
      <c r="L28" s="34">
        <v>-20</v>
      </c>
      <c r="M28" s="33">
        <v>0</v>
      </c>
      <c r="N28" s="36"/>
      <c r="O28" s="32" t="s">
        <v>114</v>
      </c>
      <c r="P28" s="33">
        <v>0.7</v>
      </c>
      <c r="Q28" s="35">
        <v>0</v>
      </c>
      <c r="R28" s="34">
        <v>20</v>
      </c>
      <c r="S28" s="34">
        <v>-20</v>
      </c>
      <c r="T28" s="33">
        <v>0</v>
      </c>
      <c r="W28" s="32" t="s">
        <v>114</v>
      </c>
      <c r="X28" s="33">
        <v>0.7</v>
      </c>
      <c r="Y28" s="35">
        <v>0</v>
      </c>
      <c r="Z28" s="34">
        <v>20</v>
      </c>
      <c r="AA28" s="34">
        <v>-20</v>
      </c>
      <c r="AB28" s="33">
        <v>0</v>
      </c>
      <c r="AD28" s="32" t="s">
        <v>114</v>
      </c>
      <c r="AE28" s="33">
        <v>0.7</v>
      </c>
      <c r="AF28" s="35">
        <v>0</v>
      </c>
      <c r="AG28" s="34">
        <v>20</v>
      </c>
      <c r="AH28" s="37">
        <v>-20</v>
      </c>
      <c r="AI28" s="33">
        <v>0</v>
      </c>
    </row>
    <row r="29" spans="1:35" ht="82.5" customHeight="1" x14ac:dyDescent="0.3">
      <c r="A29" s="32" t="s">
        <v>113</v>
      </c>
      <c r="B29" s="33">
        <v>0.7</v>
      </c>
      <c r="C29" s="34">
        <v>0</v>
      </c>
      <c r="D29" s="34">
        <v>20</v>
      </c>
      <c r="E29" s="34">
        <v>-20</v>
      </c>
      <c r="F29" s="33">
        <v>0</v>
      </c>
      <c r="H29" s="32" t="s">
        <v>113</v>
      </c>
      <c r="I29" s="33">
        <v>0.7</v>
      </c>
      <c r="J29" s="35">
        <v>0</v>
      </c>
      <c r="K29" s="34">
        <v>20</v>
      </c>
      <c r="L29" s="34">
        <v>-20</v>
      </c>
      <c r="M29" s="33">
        <v>0</v>
      </c>
      <c r="N29" s="36"/>
      <c r="O29" s="32" t="s">
        <v>113</v>
      </c>
      <c r="P29" s="33">
        <v>0.7</v>
      </c>
      <c r="Q29" s="35">
        <v>0</v>
      </c>
      <c r="R29" s="34">
        <v>20</v>
      </c>
      <c r="S29" s="34">
        <v>-20</v>
      </c>
      <c r="T29" s="33">
        <v>0</v>
      </c>
      <c r="W29" s="32" t="s">
        <v>113</v>
      </c>
      <c r="X29" s="33">
        <v>0.7</v>
      </c>
      <c r="Y29" s="35">
        <v>0</v>
      </c>
      <c r="Z29" s="34">
        <v>20</v>
      </c>
      <c r="AA29" s="34">
        <v>-20</v>
      </c>
      <c r="AB29" s="33">
        <v>0</v>
      </c>
      <c r="AD29" s="32" t="s">
        <v>113</v>
      </c>
      <c r="AE29" s="33">
        <v>0.7</v>
      </c>
      <c r="AF29" s="35">
        <v>0</v>
      </c>
      <c r="AG29" s="34">
        <v>20</v>
      </c>
      <c r="AH29" s="37">
        <v>-20</v>
      </c>
      <c r="AI29" s="33">
        <v>0</v>
      </c>
    </row>
    <row r="30" spans="1:35" ht="28" x14ac:dyDescent="0.3">
      <c r="A30" s="28" t="s">
        <v>145</v>
      </c>
      <c r="B30" s="29"/>
      <c r="C30" s="34">
        <v>18.975000000000001</v>
      </c>
      <c r="D30" s="37">
        <v>18</v>
      </c>
      <c r="E30" s="37">
        <v>0.97500000000000142</v>
      </c>
      <c r="F30" s="29">
        <v>105.41666666666669</v>
      </c>
      <c r="H30" s="28" t="s">
        <v>145</v>
      </c>
      <c r="I30" s="29"/>
      <c r="J30" s="34">
        <v>4.6958333333333329</v>
      </c>
      <c r="K30" s="37">
        <v>18</v>
      </c>
      <c r="L30" s="37">
        <v>-13.304166666666667</v>
      </c>
      <c r="M30" s="29">
        <v>26.087962962962958</v>
      </c>
      <c r="N30" s="31"/>
      <c r="O30" s="28" t="s">
        <v>145</v>
      </c>
      <c r="P30" s="29"/>
      <c r="Q30" s="34">
        <v>0</v>
      </c>
      <c r="R30" s="37">
        <v>18</v>
      </c>
      <c r="S30" s="37">
        <v>-18</v>
      </c>
      <c r="T30" s="29">
        <v>0</v>
      </c>
      <c r="W30" s="28" t="s">
        <v>145</v>
      </c>
      <c r="X30" s="29"/>
      <c r="Y30" s="34">
        <v>14.279166666666667</v>
      </c>
      <c r="Z30" s="37">
        <v>18</v>
      </c>
      <c r="AA30" s="37">
        <v>-3.7208333333333332</v>
      </c>
      <c r="AB30" s="29">
        <v>79.328703703703709</v>
      </c>
      <c r="AD30" s="28" t="s">
        <v>145</v>
      </c>
      <c r="AE30" s="29"/>
      <c r="AF30" s="34">
        <v>0</v>
      </c>
      <c r="AG30" s="37">
        <v>18</v>
      </c>
      <c r="AH30" s="37">
        <v>-18</v>
      </c>
      <c r="AI30" s="29">
        <v>0</v>
      </c>
    </row>
    <row r="31" spans="1:35" ht="28" x14ac:dyDescent="0.3">
      <c r="A31" s="32" t="s">
        <v>146</v>
      </c>
      <c r="B31" s="33">
        <v>2.4</v>
      </c>
      <c r="C31" s="34">
        <v>4.5</v>
      </c>
      <c r="D31" s="34">
        <v>0</v>
      </c>
      <c r="E31" s="34">
        <v>4.5</v>
      </c>
      <c r="F31" s="33"/>
      <c r="H31" s="32" t="s">
        <v>146</v>
      </c>
      <c r="I31" s="33">
        <v>2.4</v>
      </c>
      <c r="J31" s="35">
        <v>2.75</v>
      </c>
      <c r="K31" s="34">
        <v>0</v>
      </c>
      <c r="L31" s="34">
        <v>2.75</v>
      </c>
      <c r="M31" s="33"/>
      <c r="N31" s="36"/>
      <c r="O31" s="32" t="s">
        <v>146</v>
      </c>
      <c r="P31" s="33">
        <v>2.4</v>
      </c>
      <c r="Q31" s="35">
        <v>0</v>
      </c>
      <c r="R31" s="34">
        <v>0</v>
      </c>
      <c r="S31" s="34">
        <v>0</v>
      </c>
      <c r="T31" s="33"/>
      <c r="W31" s="32" t="s">
        <v>146</v>
      </c>
      <c r="X31" s="33">
        <v>2.4</v>
      </c>
      <c r="Y31" s="35">
        <v>1.75</v>
      </c>
      <c r="Z31" s="34">
        <v>0</v>
      </c>
      <c r="AA31" s="34">
        <v>1.75</v>
      </c>
      <c r="AB31" s="33"/>
      <c r="AD31" s="32" t="s">
        <v>146</v>
      </c>
      <c r="AE31" s="33">
        <v>2.4</v>
      </c>
      <c r="AF31" s="35">
        <v>0</v>
      </c>
      <c r="AG31" s="34">
        <v>0</v>
      </c>
      <c r="AH31" s="34">
        <v>0</v>
      </c>
      <c r="AI31" s="33"/>
    </row>
    <row r="32" spans="1:35" x14ac:dyDescent="0.3">
      <c r="A32" s="32" t="s">
        <v>108</v>
      </c>
      <c r="B32" s="33"/>
      <c r="C32" s="34">
        <v>17.100000000000001</v>
      </c>
      <c r="D32" s="34">
        <v>18</v>
      </c>
      <c r="E32" s="34">
        <v>-0.89999999999999858</v>
      </c>
      <c r="F32" s="33">
        <v>95.000000000000014</v>
      </c>
      <c r="H32" s="32" t="s">
        <v>108</v>
      </c>
      <c r="I32" s="33"/>
      <c r="J32" s="35">
        <v>3.55</v>
      </c>
      <c r="K32" s="34">
        <v>18</v>
      </c>
      <c r="L32" s="34">
        <v>-14.45</v>
      </c>
      <c r="M32" s="33">
        <v>19.722222222222221</v>
      </c>
      <c r="N32" s="36"/>
      <c r="O32" s="32" t="s">
        <v>108</v>
      </c>
      <c r="P32" s="33"/>
      <c r="Q32" s="35">
        <v>0</v>
      </c>
      <c r="R32" s="34">
        <v>18</v>
      </c>
      <c r="S32" s="34">
        <v>-18</v>
      </c>
      <c r="T32" s="33">
        <v>0</v>
      </c>
      <c r="W32" s="32" t="s">
        <v>108</v>
      </c>
      <c r="X32" s="33"/>
      <c r="Y32" s="35">
        <v>13.55</v>
      </c>
      <c r="Z32" s="34">
        <v>18</v>
      </c>
      <c r="AA32" s="34">
        <v>-4.4499999999999993</v>
      </c>
      <c r="AB32" s="33">
        <v>75.277777777777771</v>
      </c>
      <c r="AD32" s="32" t="s">
        <v>108</v>
      </c>
      <c r="AE32" s="33"/>
      <c r="AF32" s="35">
        <v>0</v>
      </c>
      <c r="AG32" s="34">
        <v>18</v>
      </c>
      <c r="AH32" s="34">
        <v>-18</v>
      </c>
      <c r="AI32" s="33">
        <v>0</v>
      </c>
    </row>
    <row r="33" spans="1:35" ht="28" x14ac:dyDescent="0.3">
      <c r="A33" s="28" t="s">
        <v>147</v>
      </c>
      <c r="B33" s="29"/>
      <c r="C33" s="37">
        <v>0</v>
      </c>
      <c r="D33" s="37">
        <v>37</v>
      </c>
      <c r="E33" s="37">
        <v>-37</v>
      </c>
      <c r="F33" s="29">
        <v>0</v>
      </c>
      <c r="H33" s="28" t="s">
        <v>147</v>
      </c>
      <c r="I33" s="29"/>
      <c r="J33" s="30">
        <v>0</v>
      </c>
      <c r="K33" s="37">
        <v>0</v>
      </c>
      <c r="L33" s="37">
        <v>0</v>
      </c>
      <c r="M33" s="29"/>
      <c r="N33" s="31"/>
      <c r="O33" s="28" t="s">
        <v>147</v>
      </c>
      <c r="P33" s="29"/>
      <c r="Q33" s="37">
        <v>0</v>
      </c>
      <c r="R33" s="37">
        <v>0</v>
      </c>
      <c r="S33" s="37">
        <v>0</v>
      </c>
      <c r="T33" s="29"/>
      <c r="W33" s="28" t="s">
        <v>147</v>
      </c>
      <c r="X33" s="29"/>
      <c r="Y33" s="37">
        <v>0</v>
      </c>
      <c r="Z33" s="37">
        <v>0</v>
      </c>
      <c r="AA33" s="37">
        <v>0</v>
      </c>
      <c r="AB33" s="29"/>
      <c r="AD33" s="28" t="s">
        <v>147</v>
      </c>
      <c r="AE33" s="29"/>
      <c r="AF33" s="37">
        <v>0</v>
      </c>
      <c r="AG33" s="37">
        <v>0</v>
      </c>
      <c r="AH33" s="37">
        <v>0</v>
      </c>
      <c r="AI33" s="29"/>
    </row>
    <row r="34" spans="1:35" x14ac:dyDescent="0.3">
      <c r="A34" s="32" t="s">
        <v>109</v>
      </c>
      <c r="B34" s="33">
        <v>1</v>
      </c>
      <c r="C34" s="34">
        <v>0</v>
      </c>
      <c r="D34" s="34">
        <v>0</v>
      </c>
      <c r="E34" s="34">
        <v>0</v>
      </c>
      <c r="F34" s="33"/>
      <c r="H34" s="32" t="s">
        <v>109</v>
      </c>
      <c r="I34" s="33">
        <v>1</v>
      </c>
      <c r="J34" s="35">
        <v>0</v>
      </c>
      <c r="K34" s="34">
        <v>0</v>
      </c>
      <c r="L34" s="34">
        <v>0</v>
      </c>
      <c r="M34" s="33"/>
      <c r="N34" s="36"/>
      <c r="O34" s="32" t="s">
        <v>109</v>
      </c>
      <c r="P34" s="33">
        <v>1</v>
      </c>
      <c r="Q34" s="35">
        <v>0</v>
      </c>
      <c r="R34" s="34">
        <v>0</v>
      </c>
      <c r="S34" s="34">
        <v>0</v>
      </c>
      <c r="T34" s="33"/>
      <c r="W34" s="32" t="s">
        <v>109</v>
      </c>
      <c r="X34" s="33">
        <v>1</v>
      </c>
      <c r="Y34" s="35">
        <v>0</v>
      </c>
      <c r="Z34" s="34">
        <v>0</v>
      </c>
      <c r="AA34" s="34">
        <v>0</v>
      </c>
      <c r="AB34" s="33"/>
      <c r="AD34" s="32" t="s">
        <v>109</v>
      </c>
      <c r="AE34" s="33">
        <v>1</v>
      </c>
      <c r="AF34" s="35">
        <v>0</v>
      </c>
      <c r="AG34" s="34">
        <v>0</v>
      </c>
      <c r="AH34" s="34">
        <v>0</v>
      </c>
      <c r="AI34" s="33"/>
    </row>
    <row r="35" spans="1:35" x14ac:dyDescent="0.3">
      <c r="A35" s="32" t="s">
        <v>148</v>
      </c>
      <c r="B35" s="33">
        <v>1.5</v>
      </c>
      <c r="C35" s="34">
        <v>0</v>
      </c>
      <c r="D35" s="34">
        <v>0</v>
      </c>
      <c r="E35" s="34">
        <v>0</v>
      </c>
      <c r="F35" s="33"/>
      <c r="H35" s="32" t="s">
        <v>148</v>
      </c>
      <c r="I35" s="33">
        <v>1.5</v>
      </c>
      <c r="J35" s="35">
        <v>0</v>
      </c>
      <c r="K35" s="34">
        <v>0</v>
      </c>
      <c r="L35" s="34">
        <v>0</v>
      </c>
      <c r="M35" s="33"/>
      <c r="N35" s="36"/>
      <c r="O35" s="32" t="s">
        <v>148</v>
      </c>
      <c r="P35" s="33">
        <v>1.5</v>
      </c>
      <c r="Q35" s="35">
        <v>0</v>
      </c>
      <c r="R35" s="34">
        <v>0</v>
      </c>
      <c r="S35" s="34">
        <v>0</v>
      </c>
      <c r="T35" s="33"/>
      <c r="W35" s="32" t="s">
        <v>148</v>
      </c>
      <c r="X35" s="33">
        <v>1.5</v>
      </c>
      <c r="Y35" s="35">
        <v>0</v>
      </c>
      <c r="Z35" s="34">
        <v>0</v>
      </c>
      <c r="AA35" s="34">
        <v>0</v>
      </c>
      <c r="AB35" s="33"/>
      <c r="AD35" s="32" t="s">
        <v>148</v>
      </c>
      <c r="AE35" s="33">
        <v>1.5</v>
      </c>
      <c r="AF35" s="35">
        <v>0</v>
      </c>
      <c r="AG35" s="34">
        <v>0</v>
      </c>
      <c r="AH35" s="34">
        <v>0</v>
      </c>
      <c r="AI35" s="33"/>
    </row>
    <row r="36" spans="1:35" x14ac:dyDescent="0.3">
      <c r="A36" s="28" t="s">
        <v>149</v>
      </c>
      <c r="B36" s="28"/>
      <c r="C36" s="28"/>
      <c r="D36" s="28"/>
      <c r="E36" s="28"/>
      <c r="F36" s="28"/>
      <c r="H36" s="28" t="s">
        <v>149</v>
      </c>
      <c r="I36" s="28"/>
      <c r="J36" s="39"/>
      <c r="K36" s="28"/>
      <c r="L36" s="28"/>
      <c r="M36" s="28"/>
      <c r="N36" s="40"/>
      <c r="O36" s="28" t="s">
        <v>149</v>
      </c>
      <c r="P36" s="28"/>
      <c r="Q36" s="28"/>
      <c r="R36" s="28"/>
      <c r="S36" s="28"/>
      <c r="T36" s="28"/>
      <c r="W36" s="28" t="s">
        <v>149</v>
      </c>
      <c r="X36" s="28"/>
      <c r="Y36" s="28"/>
      <c r="Z36" s="28"/>
      <c r="AA36" s="28"/>
      <c r="AB36" s="28"/>
      <c r="AD36" s="28" t="s">
        <v>149</v>
      </c>
      <c r="AE36" s="28"/>
      <c r="AF36" s="39"/>
      <c r="AG36" s="28"/>
      <c r="AH36" s="28"/>
      <c r="AI36" s="28"/>
    </row>
    <row r="37" spans="1:35" x14ac:dyDescent="0.3">
      <c r="A37" s="32" t="s">
        <v>111</v>
      </c>
      <c r="B37" s="33"/>
      <c r="C37" s="34">
        <v>0.8</v>
      </c>
      <c r="D37" s="35">
        <v>0.4</v>
      </c>
      <c r="E37" s="34">
        <v>0.4</v>
      </c>
      <c r="F37" s="33">
        <v>200</v>
      </c>
      <c r="H37" s="32" t="s">
        <v>111</v>
      </c>
      <c r="I37" s="33"/>
      <c r="J37" s="35">
        <v>0.8</v>
      </c>
      <c r="K37" s="35">
        <v>0.4</v>
      </c>
      <c r="L37" s="34">
        <v>0.4</v>
      </c>
      <c r="M37" s="33">
        <v>200</v>
      </c>
      <c r="N37" s="36"/>
      <c r="O37" s="32" t="s">
        <v>111</v>
      </c>
      <c r="P37" s="33"/>
      <c r="Q37" s="35">
        <v>0</v>
      </c>
      <c r="R37" s="35">
        <v>0.4</v>
      </c>
      <c r="S37" s="34">
        <v>-0.4</v>
      </c>
      <c r="T37" s="33">
        <v>0</v>
      </c>
      <c r="W37" s="32" t="s">
        <v>111</v>
      </c>
      <c r="X37" s="33"/>
      <c r="Y37" s="35">
        <v>0</v>
      </c>
      <c r="Z37" s="35">
        <v>0.4</v>
      </c>
      <c r="AA37" s="34">
        <v>-0.4</v>
      </c>
      <c r="AB37" s="33">
        <v>0</v>
      </c>
      <c r="AD37" s="32" t="s">
        <v>111</v>
      </c>
      <c r="AE37" s="33"/>
      <c r="AF37" s="35">
        <v>0</v>
      </c>
      <c r="AG37" s="35">
        <v>0.4</v>
      </c>
      <c r="AH37" s="34">
        <v>-0.4</v>
      </c>
      <c r="AI37" s="33">
        <v>0</v>
      </c>
    </row>
    <row r="38" spans="1:35" x14ac:dyDescent="0.3">
      <c r="A38" s="32" t="s">
        <v>107</v>
      </c>
      <c r="B38" s="33"/>
      <c r="C38" s="34">
        <v>0.8</v>
      </c>
      <c r="D38" s="35">
        <v>0</v>
      </c>
      <c r="E38" s="34">
        <v>0.8</v>
      </c>
      <c r="F38" s="33"/>
      <c r="H38" s="32" t="s">
        <v>107</v>
      </c>
      <c r="I38" s="33"/>
      <c r="J38" s="35">
        <v>0.8</v>
      </c>
      <c r="K38" s="35">
        <v>0</v>
      </c>
      <c r="L38" s="34">
        <v>0.8</v>
      </c>
      <c r="M38" s="33"/>
      <c r="N38" s="36"/>
      <c r="O38" s="32" t="s">
        <v>107</v>
      </c>
      <c r="P38" s="33"/>
      <c r="Q38" s="35">
        <v>0</v>
      </c>
      <c r="R38" s="35">
        <v>0</v>
      </c>
      <c r="S38" s="34">
        <v>0</v>
      </c>
      <c r="T38" s="33"/>
      <c r="W38" s="32" t="s">
        <v>107</v>
      </c>
      <c r="X38" s="33"/>
      <c r="Y38" s="35">
        <v>0</v>
      </c>
      <c r="Z38" s="35">
        <v>0</v>
      </c>
      <c r="AA38" s="34">
        <v>0</v>
      </c>
      <c r="AB38" s="33"/>
      <c r="AD38" s="32" t="s">
        <v>107</v>
      </c>
      <c r="AE38" s="33"/>
      <c r="AF38" s="35">
        <v>0</v>
      </c>
      <c r="AG38" s="35">
        <v>0</v>
      </c>
      <c r="AH38" s="34">
        <v>0</v>
      </c>
      <c r="AI38" s="33"/>
    </row>
    <row r="39" spans="1:35" ht="28" x14ac:dyDescent="0.3">
      <c r="A39" s="32" t="s">
        <v>123</v>
      </c>
      <c r="B39" s="33"/>
      <c r="C39" s="34">
        <v>0</v>
      </c>
      <c r="D39" s="35">
        <v>2</v>
      </c>
      <c r="E39" s="34">
        <v>-2</v>
      </c>
      <c r="F39" s="33">
        <v>0</v>
      </c>
      <c r="H39" s="32" t="s">
        <v>123</v>
      </c>
      <c r="I39" s="33"/>
      <c r="J39" s="35">
        <v>0</v>
      </c>
      <c r="K39" s="35">
        <v>2</v>
      </c>
      <c r="L39" s="34">
        <v>-2</v>
      </c>
      <c r="M39" s="33">
        <v>0</v>
      </c>
      <c r="N39" s="36"/>
      <c r="O39" s="32" t="s">
        <v>123</v>
      </c>
      <c r="P39" s="33"/>
      <c r="Q39" s="35">
        <v>0</v>
      </c>
      <c r="R39" s="35">
        <v>2</v>
      </c>
      <c r="S39" s="34">
        <v>-2</v>
      </c>
      <c r="T39" s="33">
        <v>0</v>
      </c>
      <c r="W39" s="32" t="s">
        <v>123</v>
      </c>
      <c r="X39" s="33"/>
      <c r="Y39" s="35">
        <v>0</v>
      </c>
      <c r="Z39" s="35">
        <v>2</v>
      </c>
      <c r="AA39" s="34">
        <v>-2</v>
      </c>
      <c r="AB39" s="33">
        <v>0</v>
      </c>
      <c r="AD39" s="32" t="s">
        <v>123</v>
      </c>
      <c r="AE39" s="33"/>
      <c r="AF39" s="35">
        <v>0</v>
      </c>
      <c r="AG39" s="35">
        <v>2</v>
      </c>
      <c r="AH39" s="34">
        <v>-2</v>
      </c>
      <c r="AI39" s="33">
        <v>0</v>
      </c>
    </row>
    <row r="40" spans="1:35" ht="33" customHeight="1" x14ac:dyDescent="0.3">
      <c r="A40" s="32" t="s">
        <v>150</v>
      </c>
      <c r="B40" s="33"/>
      <c r="C40" s="34">
        <v>2.6149999999999998</v>
      </c>
      <c r="D40" s="35">
        <v>4</v>
      </c>
      <c r="E40" s="34">
        <v>-1.3850000000000002</v>
      </c>
      <c r="F40" s="33">
        <v>65.375</v>
      </c>
      <c r="H40" s="32" t="s">
        <v>150</v>
      </c>
      <c r="I40" s="33"/>
      <c r="J40" s="35">
        <v>0.67</v>
      </c>
      <c r="K40" s="35">
        <v>4</v>
      </c>
      <c r="L40" s="34">
        <v>-3.33</v>
      </c>
      <c r="M40" s="33">
        <v>16.75</v>
      </c>
      <c r="N40" s="36"/>
      <c r="O40" s="32" t="s">
        <v>150</v>
      </c>
      <c r="P40" s="33"/>
      <c r="Q40" s="35">
        <v>0</v>
      </c>
      <c r="R40" s="35">
        <v>4</v>
      </c>
      <c r="S40" s="34">
        <v>-4</v>
      </c>
      <c r="T40" s="33">
        <v>0</v>
      </c>
      <c r="W40" s="32" t="s">
        <v>150</v>
      </c>
      <c r="X40" s="33"/>
      <c r="Y40" s="35">
        <v>1.9449999999999998</v>
      </c>
      <c r="Z40" s="35">
        <v>4</v>
      </c>
      <c r="AA40" s="34">
        <v>-2.0550000000000002</v>
      </c>
      <c r="AB40" s="33">
        <v>48.624999999999993</v>
      </c>
      <c r="AD40" s="32" t="s">
        <v>150</v>
      </c>
      <c r="AE40" s="33"/>
      <c r="AF40" s="35">
        <v>0</v>
      </c>
      <c r="AG40" s="35">
        <v>4</v>
      </c>
      <c r="AH40" s="34">
        <v>-4</v>
      </c>
      <c r="AI40" s="33">
        <v>0</v>
      </c>
    </row>
    <row r="41" spans="1:35" x14ac:dyDescent="0.3">
      <c r="A41" s="32" t="s">
        <v>119</v>
      </c>
      <c r="B41" s="33"/>
      <c r="C41" s="34">
        <v>0</v>
      </c>
      <c r="D41" s="35">
        <v>0</v>
      </c>
      <c r="E41" s="34">
        <v>0</v>
      </c>
      <c r="F41" s="33"/>
      <c r="H41" s="32" t="s">
        <v>119</v>
      </c>
      <c r="I41" s="33"/>
      <c r="J41" s="35">
        <v>0</v>
      </c>
      <c r="K41" s="35">
        <v>0</v>
      </c>
      <c r="L41" s="34">
        <v>0</v>
      </c>
      <c r="M41" s="33"/>
      <c r="N41" s="36"/>
      <c r="O41" s="32" t="s">
        <v>119</v>
      </c>
      <c r="P41" s="33"/>
      <c r="Q41" s="35">
        <v>0</v>
      </c>
      <c r="R41" s="35">
        <v>0</v>
      </c>
      <c r="S41" s="34">
        <v>0</v>
      </c>
      <c r="T41" s="33"/>
      <c r="W41" s="32" t="s">
        <v>119</v>
      </c>
      <c r="X41" s="33"/>
      <c r="Y41" s="35">
        <v>0</v>
      </c>
      <c r="Z41" s="35">
        <v>0</v>
      </c>
      <c r="AA41" s="34">
        <v>0</v>
      </c>
      <c r="AB41" s="33"/>
      <c r="AD41" s="32" t="s">
        <v>119</v>
      </c>
      <c r="AE41" s="33"/>
      <c r="AF41" s="35">
        <v>0</v>
      </c>
      <c r="AG41" s="35">
        <v>0</v>
      </c>
      <c r="AH41" s="34">
        <v>0</v>
      </c>
      <c r="AI41" s="33"/>
    </row>
    <row r="42" spans="1:35" ht="33" customHeight="1" x14ac:dyDescent="0.3">
      <c r="A42" s="32" t="s">
        <v>151</v>
      </c>
      <c r="B42" s="33"/>
      <c r="C42" s="34">
        <v>0</v>
      </c>
      <c r="D42" s="35">
        <v>0</v>
      </c>
      <c r="E42" s="34">
        <v>0</v>
      </c>
      <c r="F42" s="33"/>
      <c r="H42" s="32" t="s">
        <v>151</v>
      </c>
      <c r="I42" s="33"/>
      <c r="J42" s="35">
        <v>0</v>
      </c>
      <c r="K42" s="35">
        <v>0</v>
      </c>
      <c r="L42" s="34">
        <v>0</v>
      </c>
      <c r="M42" s="33"/>
      <c r="N42" s="36"/>
      <c r="O42" s="32" t="s">
        <v>151</v>
      </c>
      <c r="P42" s="33"/>
      <c r="Q42" s="35">
        <v>0</v>
      </c>
      <c r="R42" s="35">
        <v>0</v>
      </c>
      <c r="S42" s="34">
        <v>0</v>
      </c>
      <c r="T42" s="33"/>
      <c r="W42" s="32" t="s">
        <v>151</v>
      </c>
      <c r="X42" s="33"/>
      <c r="Y42" s="35">
        <v>0</v>
      </c>
      <c r="Z42" s="35">
        <v>0</v>
      </c>
      <c r="AA42" s="34">
        <v>0</v>
      </c>
      <c r="AB42" s="33"/>
      <c r="AD42" s="32" t="s">
        <v>151</v>
      </c>
      <c r="AE42" s="33"/>
      <c r="AF42" s="35">
        <v>0</v>
      </c>
      <c r="AG42" s="35">
        <v>0</v>
      </c>
      <c r="AH42" s="34">
        <v>0</v>
      </c>
      <c r="AI42" s="33"/>
    </row>
    <row r="43" spans="1:35" ht="33" customHeight="1" x14ac:dyDescent="0.3">
      <c r="A43" s="41" t="s">
        <v>218</v>
      </c>
      <c r="B43" s="43"/>
      <c r="C43" s="34">
        <v>15.95</v>
      </c>
      <c r="D43" s="44">
        <v>40</v>
      </c>
      <c r="E43" s="45">
        <v>-24.05</v>
      </c>
      <c r="F43" s="43">
        <v>39.875</v>
      </c>
      <c r="H43" s="41" t="s">
        <v>218</v>
      </c>
      <c r="I43" s="43"/>
      <c r="J43" s="44">
        <v>10.1</v>
      </c>
      <c r="K43" s="44">
        <v>40</v>
      </c>
      <c r="L43" s="45">
        <v>-29.9</v>
      </c>
      <c r="M43" s="43">
        <v>25.25</v>
      </c>
      <c r="N43" s="36"/>
      <c r="O43" s="41" t="s">
        <v>218</v>
      </c>
      <c r="P43" s="43"/>
      <c r="Q43" s="44">
        <v>0</v>
      </c>
      <c r="R43" s="42">
        <v>40</v>
      </c>
      <c r="S43" s="42">
        <v>0</v>
      </c>
      <c r="T43" s="42">
        <v>0</v>
      </c>
      <c r="W43" s="41" t="s">
        <v>218</v>
      </c>
      <c r="X43" s="43"/>
      <c r="Y43" s="44">
        <v>5.85</v>
      </c>
      <c r="Z43" s="44">
        <v>40</v>
      </c>
      <c r="AA43" s="45">
        <v>-34.15</v>
      </c>
      <c r="AB43" s="43">
        <v>14.625</v>
      </c>
      <c r="AD43" s="41" t="s">
        <v>172</v>
      </c>
      <c r="AE43" s="43"/>
      <c r="AF43" s="44">
        <v>0</v>
      </c>
      <c r="AG43" s="44">
        <v>40</v>
      </c>
      <c r="AH43" s="45"/>
      <c r="AI43" s="43"/>
    </row>
    <row r="44" spans="1:35" s="27" customFormat="1" x14ac:dyDescent="0.3">
      <c r="A44" s="58" t="s">
        <v>104</v>
      </c>
      <c r="B44" s="46"/>
      <c r="C44" s="47">
        <v>1578.5139999999997</v>
      </c>
      <c r="D44" s="48">
        <v>2211.4</v>
      </c>
      <c r="E44" s="46"/>
      <c r="F44" s="49"/>
      <c r="H44" s="58" t="s">
        <v>104</v>
      </c>
      <c r="I44" s="46"/>
      <c r="J44" s="47">
        <v>402.76499999999999</v>
      </c>
      <c r="K44" s="48">
        <v>2211.4</v>
      </c>
      <c r="L44" s="46"/>
      <c r="M44" s="49"/>
      <c r="O44" s="58" t="s">
        <v>104</v>
      </c>
      <c r="P44" s="46"/>
      <c r="Q44" s="48">
        <v>180</v>
      </c>
      <c r="R44" s="48">
        <v>2211.4</v>
      </c>
      <c r="S44" s="46"/>
      <c r="T44" s="49"/>
      <c r="W44" s="58" t="s">
        <v>104</v>
      </c>
      <c r="X44" s="46"/>
      <c r="Y44" s="48">
        <v>645.74900000000014</v>
      </c>
      <c r="Z44" s="48">
        <v>2171.4</v>
      </c>
      <c r="AA44" s="46"/>
      <c r="AB44" s="49"/>
      <c r="AD44" s="58" t="s">
        <v>104</v>
      </c>
      <c r="AE44" s="46"/>
      <c r="AF44" s="47">
        <v>350</v>
      </c>
      <c r="AG44" s="48">
        <v>2211.4</v>
      </c>
      <c r="AH44" s="46"/>
      <c r="AI44" s="49"/>
    </row>
    <row r="45" spans="1:35" x14ac:dyDescent="0.3">
      <c r="C45" s="50"/>
      <c r="J45" s="50"/>
      <c r="Q45" s="50"/>
      <c r="Y45" s="50"/>
      <c r="AF45" s="50"/>
    </row>
    <row r="47" spans="1:35" x14ac:dyDescent="0.3">
      <c r="J47" s="50"/>
    </row>
    <row r="48" spans="1:35" x14ac:dyDescent="0.3">
      <c r="K48" s="50"/>
    </row>
    <row r="50" spans="9:9" x14ac:dyDescent="0.3">
      <c r="I50" s="50"/>
    </row>
  </sheetData>
  <mergeCells count="15">
    <mergeCell ref="B4:B5"/>
    <mergeCell ref="I4:I5"/>
    <mergeCell ref="X4:X5"/>
    <mergeCell ref="AE4:AE5"/>
    <mergeCell ref="A2:F2"/>
    <mergeCell ref="H2:M2"/>
    <mergeCell ref="W2:AB2"/>
    <mergeCell ref="AD2:AI2"/>
    <mergeCell ref="A3:F3"/>
    <mergeCell ref="H3:M3"/>
    <mergeCell ref="W3:AB3"/>
    <mergeCell ref="AD3:AI3"/>
    <mergeCell ref="O2:T2"/>
    <mergeCell ref="O3:T3"/>
    <mergeCell ref="P4:P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4" firstPageNumber="0" orientation="landscape" horizontalDpi="300" verticalDpi="300" r:id="rId1"/>
  <colBreaks count="1" manualBreakCount="1">
    <brk id="20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600"/>
  <sheetViews>
    <sheetView view="pageBreakPreview" topLeftCell="A124" zoomScale="60" zoomScaleNormal="100" workbookViewId="0">
      <selection activeCell="E1" sqref="E1:E1048576"/>
    </sheetView>
  </sheetViews>
  <sheetFormatPr defaultColWidth="10.6640625" defaultRowHeight="14" x14ac:dyDescent="0.2"/>
  <cols>
    <col min="1" max="1" width="16" style="100" bestFit="1" customWidth="1"/>
    <col min="2" max="2" width="35.77734375" style="100" bestFit="1" customWidth="1"/>
    <col min="3" max="3" width="17.77734375" style="100" bestFit="1" customWidth="1"/>
    <col min="4" max="4" width="37.44140625" style="99" customWidth="1"/>
    <col min="5" max="5" width="10.6640625" style="100" customWidth="1"/>
    <col min="6" max="6" width="43.6640625" style="99" customWidth="1"/>
    <col min="7" max="7" width="17.77734375" style="100" bestFit="1" customWidth="1"/>
    <col min="8" max="16384" width="10.6640625" style="100"/>
  </cols>
  <sheetData>
    <row r="1" spans="1:7" x14ac:dyDescent="0.2">
      <c r="A1" s="101"/>
      <c r="C1" s="102"/>
      <c r="E1" s="101"/>
      <c r="F1" s="101"/>
      <c r="G1" s="103" t="s">
        <v>652</v>
      </c>
    </row>
    <row r="2" spans="1:7" ht="33.75" customHeight="1" x14ac:dyDescent="0.2">
      <c r="A2" s="245" t="s">
        <v>654</v>
      </c>
      <c r="B2" s="245"/>
      <c r="C2" s="245"/>
      <c r="D2" s="245"/>
      <c r="E2" s="245"/>
      <c r="F2" s="245"/>
      <c r="G2" s="245"/>
    </row>
    <row r="3" spans="1:7" x14ac:dyDescent="0.2">
      <c r="A3" s="104"/>
      <c r="B3" s="105" t="s">
        <v>666</v>
      </c>
      <c r="C3" s="102"/>
      <c r="E3" s="106"/>
      <c r="F3" s="107"/>
      <c r="G3" s="102"/>
    </row>
    <row r="4" spans="1:7" x14ac:dyDescent="0.2">
      <c r="A4" s="108"/>
      <c r="B4" s="109"/>
      <c r="C4" s="102"/>
      <c r="E4" s="106"/>
      <c r="F4" s="110"/>
      <c r="G4" s="102"/>
    </row>
    <row r="5" spans="1:7" ht="16.5" customHeight="1" x14ac:dyDescent="0.2">
      <c r="A5" s="275" t="s">
        <v>22</v>
      </c>
      <c r="B5" s="275" t="s">
        <v>23</v>
      </c>
      <c r="C5" s="275" t="s">
        <v>24</v>
      </c>
      <c r="D5" s="285" t="s">
        <v>290</v>
      </c>
      <c r="E5" s="111"/>
      <c r="F5" s="276" t="s">
        <v>23</v>
      </c>
      <c r="G5" s="278" t="s">
        <v>24</v>
      </c>
    </row>
    <row r="6" spans="1:7" x14ac:dyDescent="0.2">
      <c r="A6" s="275"/>
      <c r="B6" s="275"/>
      <c r="C6" s="275"/>
      <c r="D6" s="285"/>
      <c r="E6" s="112"/>
      <c r="F6" s="277"/>
      <c r="G6" s="279"/>
    </row>
    <row r="7" spans="1:7" x14ac:dyDescent="0.2">
      <c r="A7" s="269" t="s">
        <v>291</v>
      </c>
      <c r="B7" s="269"/>
      <c r="C7" s="269"/>
      <c r="D7" s="194"/>
      <c r="E7" s="112"/>
      <c r="F7" s="270" t="s">
        <v>291</v>
      </c>
      <c r="G7" s="271"/>
    </row>
    <row r="8" spans="1:7" ht="16.5" customHeight="1" x14ac:dyDescent="0.2">
      <c r="A8" s="272" t="s">
        <v>0</v>
      </c>
      <c r="B8" s="272"/>
      <c r="C8" s="272"/>
      <c r="D8" s="194"/>
      <c r="E8" s="112"/>
      <c r="F8" s="273" t="s">
        <v>0</v>
      </c>
      <c r="G8" s="274"/>
    </row>
    <row r="9" spans="1:7" x14ac:dyDescent="0.2">
      <c r="A9" s="136" t="s">
        <v>292</v>
      </c>
      <c r="B9" s="146" t="s">
        <v>47</v>
      </c>
      <c r="C9" s="124">
        <v>10</v>
      </c>
      <c r="D9" s="194" t="s">
        <v>834</v>
      </c>
      <c r="E9" s="112"/>
      <c r="F9" s="115"/>
      <c r="G9" s="113"/>
    </row>
    <row r="10" spans="1:7" x14ac:dyDescent="0.2">
      <c r="A10" s="136" t="s">
        <v>293</v>
      </c>
      <c r="B10" s="146" t="s">
        <v>294</v>
      </c>
      <c r="C10" s="124">
        <v>15</v>
      </c>
      <c r="D10" s="194"/>
      <c r="E10" s="112"/>
      <c r="F10" s="114" t="s">
        <v>294</v>
      </c>
      <c r="G10" s="113">
        <v>20</v>
      </c>
    </row>
    <row r="11" spans="1:7" ht="16.5" customHeight="1" x14ac:dyDescent="0.2">
      <c r="A11" s="136" t="s">
        <v>295</v>
      </c>
      <c r="B11" s="146" t="s">
        <v>296</v>
      </c>
      <c r="C11" s="124">
        <v>40</v>
      </c>
      <c r="D11" s="194" t="s">
        <v>835</v>
      </c>
      <c r="E11" s="112"/>
      <c r="F11" s="115" t="s">
        <v>206</v>
      </c>
      <c r="G11" s="113">
        <v>70</v>
      </c>
    </row>
    <row r="12" spans="1:7" ht="49.5" customHeight="1" x14ac:dyDescent="0.2">
      <c r="A12" s="136" t="s">
        <v>297</v>
      </c>
      <c r="B12" s="146" t="s">
        <v>298</v>
      </c>
      <c r="C12" s="124">
        <v>220</v>
      </c>
      <c r="D12" s="194" t="s">
        <v>836</v>
      </c>
      <c r="E12" s="116"/>
      <c r="F12" s="115" t="s">
        <v>697</v>
      </c>
      <c r="G12" s="113">
        <v>250</v>
      </c>
    </row>
    <row r="13" spans="1:7" ht="16.5" customHeight="1" x14ac:dyDescent="0.2">
      <c r="A13" s="136" t="s">
        <v>299</v>
      </c>
      <c r="B13" s="146" t="s">
        <v>300</v>
      </c>
      <c r="C13" s="124">
        <v>200</v>
      </c>
      <c r="D13" s="194" t="s">
        <v>837</v>
      </c>
      <c r="E13" s="116"/>
      <c r="F13" s="115" t="s">
        <v>221</v>
      </c>
      <c r="G13" s="113">
        <v>200</v>
      </c>
    </row>
    <row r="14" spans="1:7" ht="16.5" customHeight="1" x14ac:dyDescent="0.2">
      <c r="A14" s="147"/>
      <c r="B14" s="146" t="s">
        <v>63</v>
      </c>
      <c r="C14" s="124">
        <v>40</v>
      </c>
      <c r="D14" s="194" t="s">
        <v>838</v>
      </c>
      <c r="E14" s="116"/>
      <c r="F14" s="115" t="s">
        <v>219</v>
      </c>
      <c r="G14" s="113">
        <v>50</v>
      </c>
    </row>
    <row r="15" spans="1:7" ht="28" x14ac:dyDescent="0.2">
      <c r="A15" s="136" t="s">
        <v>275</v>
      </c>
      <c r="B15" s="146" t="s">
        <v>42</v>
      </c>
      <c r="C15" s="124">
        <v>100</v>
      </c>
      <c r="D15" s="194" t="s">
        <v>839</v>
      </c>
      <c r="E15" s="116"/>
      <c r="F15" s="115"/>
      <c r="G15" s="113"/>
    </row>
    <row r="16" spans="1:7" x14ac:dyDescent="0.3">
      <c r="A16" s="268" t="s">
        <v>215</v>
      </c>
      <c r="B16" s="268"/>
      <c r="C16" s="125">
        <v>625</v>
      </c>
      <c r="D16" s="194"/>
      <c r="E16" s="116"/>
      <c r="F16" s="117" t="s">
        <v>215</v>
      </c>
      <c r="G16" s="113">
        <f>SUM(G9:G15)</f>
        <v>590</v>
      </c>
    </row>
    <row r="17" spans="1:7" ht="16.5" customHeight="1" x14ac:dyDescent="0.3">
      <c r="A17" s="148"/>
      <c r="B17" s="148"/>
      <c r="C17" s="125"/>
      <c r="D17" s="194"/>
      <c r="E17" s="116"/>
      <c r="F17" s="273" t="s">
        <v>157</v>
      </c>
      <c r="G17" s="274"/>
    </row>
    <row r="18" spans="1:7" x14ac:dyDescent="0.3">
      <c r="A18" s="148"/>
      <c r="B18" s="148"/>
      <c r="C18" s="125"/>
      <c r="D18" s="194"/>
      <c r="E18" s="116"/>
      <c r="F18" s="115" t="s">
        <v>302</v>
      </c>
      <c r="G18" s="113">
        <v>150</v>
      </c>
    </row>
    <row r="19" spans="1:7" ht="45.75" customHeight="1" x14ac:dyDescent="0.3">
      <c r="A19" s="148"/>
      <c r="B19" s="148"/>
      <c r="C19" s="125"/>
      <c r="D19" s="194"/>
      <c r="E19" s="116"/>
      <c r="F19" s="115" t="s">
        <v>702</v>
      </c>
      <c r="G19" s="113">
        <v>30</v>
      </c>
    </row>
    <row r="20" spans="1:7" x14ac:dyDescent="0.3">
      <c r="A20" s="148"/>
      <c r="B20" s="148"/>
      <c r="C20" s="125"/>
      <c r="D20" s="194"/>
      <c r="E20" s="116"/>
      <c r="F20" s="115"/>
      <c r="G20" s="113"/>
    </row>
    <row r="21" spans="1:7" x14ac:dyDescent="0.3">
      <c r="A21" s="148"/>
      <c r="B21" s="148"/>
      <c r="C21" s="125"/>
      <c r="D21" s="194"/>
      <c r="E21" s="116"/>
      <c r="F21" s="118" t="s">
        <v>158</v>
      </c>
      <c r="G21" s="113">
        <f>SUM(G18:G20)</f>
        <v>180</v>
      </c>
    </row>
    <row r="22" spans="1:7" x14ac:dyDescent="0.2">
      <c r="A22" s="272" t="s">
        <v>11</v>
      </c>
      <c r="B22" s="272"/>
      <c r="C22" s="272"/>
      <c r="D22" s="194"/>
      <c r="E22" s="111"/>
      <c r="F22" s="273" t="s">
        <v>11</v>
      </c>
      <c r="G22" s="274"/>
    </row>
    <row r="23" spans="1:7" ht="16.5" customHeight="1" x14ac:dyDescent="0.2">
      <c r="A23" s="136" t="s">
        <v>303</v>
      </c>
      <c r="B23" s="146" t="s">
        <v>304</v>
      </c>
      <c r="C23" s="124">
        <v>100</v>
      </c>
      <c r="D23" s="194" t="s">
        <v>305</v>
      </c>
      <c r="E23" s="111"/>
      <c r="F23" s="115" t="s">
        <v>306</v>
      </c>
      <c r="G23" s="113">
        <v>100</v>
      </c>
    </row>
    <row r="24" spans="1:7" ht="33" customHeight="1" x14ac:dyDescent="0.2">
      <c r="A24" s="136" t="s">
        <v>282</v>
      </c>
      <c r="B24" s="146" t="s">
        <v>667</v>
      </c>
      <c r="C24" s="124">
        <v>275</v>
      </c>
      <c r="D24" s="194"/>
      <c r="E24" s="112"/>
      <c r="F24" s="115" t="s">
        <v>704</v>
      </c>
      <c r="G24" s="113">
        <v>275</v>
      </c>
    </row>
    <row r="25" spans="1:7" ht="70" x14ac:dyDescent="0.2">
      <c r="A25" s="147" t="s">
        <v>307</v>
      </c>
      <c r="B25" s="146" t="s">
        <v>225</v>
      </c>
      <c r="C25" s="124">
        <v>100</v>
      </c>
      <c r="D25" s="194" t="s">
        <v>840</v>
      </c>
      <c r="E25" s="112"/>
      <c r="F25" s="115" t="s">
        <v>705</v>
      </c>
      <c r="G25" s="113">
        <v>130</v>
      </c>
    </row>
    <row r="26" spans="1:7" ht="49.5" customHeight="1" x14ac:dyDescent="0.2">
      <c r="A26" s="136" t="s">
        <v>286</v>
      </c>
      <c r="B26" s="146" t="s">
        <v>308</v>
      </c>
      <c r="C26" s="124">
        <v>180</v>
      </c>
      <c r="D26" s="194"/>
      <c r="E26" s="112"/>
      <c r="F26" s="115" t="s">
        <v>308</v>
      </c>
      <c r="G26" s="113">
        <v>180</v>
      </c>
    </row>
    <row r="27" spans="1:7" ht="66" customHeight="1" x14ac:dyDescent="0.2">
      <c r="A27" s="136" t="s">
        <v>309</v>
      </c>
      <c r="B27" s="146" t="s">
        <v>310</v>
      </c>
      <c r="C27" s="124">
        <v>200</v>
      </c>
      <c r="D27" s="194" t="s">
        <v>837</v>
      </c>
      <c r="E27" s="112"/>
      <c r="F27" s="115" t="s">
        <v>227</v>
      </c>
      <c r="G27" s="113">
        <v>200</v>
      </c>
    </row>
    <row r="28" spans="1:7" ht="16.5" customHeight="1" x14ac:dyDescent="0.2">
      <c r="A28" s="147"/>
      <c r="B28" s="146" t="s">
        <v>63</v>
      </c>
      <c r="C28" s="124">
        <v>30</v>
      </c>
      <c r="D28" s="194" t="s">
        <v>841</v>
      </c>
      <c r="E28" s="112"/>
      <c r="F28" s="115" t="s">
        <v>69</v>
      </c>
      <c r="G28" s="113">
        <v>70</v>
      </c>
    </row>
    <row r="29" spans="1:7" ht="28" x14ac:dyDescent="0.2">
      <c r="A29" s="147"/>
      <c r="B29" s="146" t="s">
        <v>219</v>
      </c>
      <c r="C29" s="124">
        <v>30</v>
      </c>
      <c r="D29" s="194" t="s">
        <v>842</v>
      </c>
      <c r="E29" s="112"/>
      <c r="F29" s="115"/>
      <c r="G29" s="113"/>
    </row>
    <row r="30" spans="1:7" ht="28" x14ac:dyDescent="0.2">
      <c r="A30" s="147" t="s">
        <v>275</v>
      </c>
      <c r="B30" s="146" t="s">
        <v>41</v>
      </c>
      <c r="C30" s="124">
        <v>100</v>
      </c>
      <c r="D30" s="194" t="s">
        <v>843</v>
      </c>
      <c r="E30" s="112"/>
      <c r="F30" s="115"/>
      <c r="G30" s="113"/>
    </row>
    <row r="31" spans="1:7" x14ac:dyDescent="0.3">
      <c r="A31" s="268" t="s">
        <v>43</v>
      </c>
      <c r="B31" s="268"/>
      <c r="C31" s="125">
        <f>SUM(C23:C30)</f>
        <v>1015</v>
      </c>
      <c r="D31" s="194"/>
      <c r="E31" s="112"/>
      <c r="F31" s="117" t="s">
        <v>43</v>
      </c>
      <c r="G31" s="113">
        <f>SUM(G23:G30)</f>
        <v>955</v>
      </c>
    </row>
    <row r="32" spans="1:7" x14ac:dyDescent="0.3">
      <c r="A32" s="265" t="s">
        <v>259</v>
      </c>
      <c r="B32" s="265"/>
      <c r="C32" s="265"/>
      <c r="D32" s="194"/>
      <c r="E32" s="116"/>
      <c r="F32" s="266" t="s">
        <v>259</v>
      </c>
      <c r="G32" s="267"/>
    </row>
    <row r="33" spans="1:7" x14ac:dyDescent="0.2">
      <c r="A33" s="136" t="s">
        <v>311</v>
      </c>
      <c r="B33" s="146" t="s">
        <v>312</v>
      </c>
      <c r="C33" s="124">
        <v>100</v>
      </c>
      <c r="D33" s="194" t="s">
        <v>838</v>
      </c>
      <c r="E33" s="111"/>
      <c r="F33" s="115"/>
      <c r="G33" s="113"/>
    </row>
    <row r="34" spans="1:7" ht="16.5" customHeight="1" x14ac:dyDescent="0.2">
      <c r="A34" s="147"/>
      <c r="B34" s="146" t="s">
        <v>313</v>
      </c>
      <c r="C34" s="124">
        <v>200</v>
      </c>
      <c r="D34" s="194" t="s">
        <v>844</v>
      </c>
      <c r="E34" s="112"/>
      <c r="F34" s="115" t="s">
        <v>289</v>
      </c>
      <c r="G34" s="113">
        <v>200</v>
      </c>
    </row>
    <row r="35" spans="1:7" ht="16.5" customHeight="1" x14ac:dyDescent="0.2">
      <c r="A35" s="136" t="s">
        <v>275</v>
      </c>
      <c r="B35" s="146" t="s">
        <v>41</v>
      </c>
      <c r="C35" s="124">
        <v>100</v>
      </c>
      <c r="D35" s="194" t="s">
        <v>843</v>
      </c>
      <c r="E35" s="112"/>
      <c r="F35" s="115" t="s">
        <v>302</v>
      </c>
      <c r="G35" s="113">
        <v>150</v>
      </c>
    </row>
    <row r="36" spans="1:7" x14ac:dyDescent="0.3">
      <c r="A36" s="268" t="s">
        <v>314</v>
      </c>
      <c r="B36" s="268"/>
      <c r="C36" s="125">
        <v>400</v>
      </c>
      <c r="D36" s="194"/>
      <c r="E36" s="112"/>
      <c r="F36" s="117" t="s">
        <v>314</v>
      </c>
      <c r="G36" s="113">
        <f>SUM(G34:G35)</f>
        <v>350</v>
      </c>
    </row>
    <row r="37" spans="1:7" x14ac:dyDescent="0.3">
      <c r="A37" s="268" t="s">
        <v>315</v>
      </c>
      <c r="B37" s="268"/>
      <c r="C37" s="126">
        <f>C16+C31+C36</f>
        <v>2040</v>
      </c>
      <c r="D37" s="194"/>
      <c r="E37" s="116"/>
      <c r="F37" s="117" t="s">
        <v>315</v>
      </c>
      <c r="G37" s="119">
        <f>G36+G31+G21+G16</f>
        <v>2075</v>
      </c>
    </row>
    <row r="38" spans="1:7" x14ac:dyDescent="0.2">
      <c r="A38" s="269" t="s">
        <v>316</v>
      </c>
      <c r="B38" s="269"/>
      <c r="C38" s="269"/>
      <c r="D38" s="194"/>
      <c r="E38" s="112"/>
      <c r="F38" s="270" t="s">
        <v>316</v>
      </c>
      <c r="G38" s="271"/>
    </row>
    <row r="39" spans="1:7" ht="16.5" customHeight="1" x14ac:dyDescent="0.2">
      <c r="A39" s="272" t="s">
        <v>0</v>
      </c>
      <c r="B39" s="272"/>
      <c r="C39" s="272"/>
      <c r="D39" s="194"/>
      <c r="E39" s="112"/>
      <c r="F39" s="273" t="s">
        <v>0</v>
      </c>
      <c r="G39" s="274"/>
    </row>
    <row r="40" spans="1:7" ht="16.5" customHeight="1" x14ac:dyDescent="0.2">
      <c r="A40" s="136" t="s">
        <v>293</v>
      </c>
      <c r="B40" s="146" t="s">
        <v>294</v>
      </c>
      <c r="C40" s="124">
        <v>15</v>
      </c>
      <c r="D40" s="194" t="s">
        <v>845</v>
      </c>
      <c r="E40" s="116"/>
      <c r="F40" s="115" t="s">
        <v>317</v>
      </c>
      <c r="G40" s="113">
        <v>200</v>
      </c>
    </row>
    <row r="41" spans="1:7" ht="33" customHeight="1" x14ac:dyDescent="0.2">
      <c r="A41" s="147" t="s">
        <v>318</v>
      </c>
      <c r="B41" s="146" t="s">
        <v>668</v>
      </c>
      <c r="C41" s="124">
        <v>230</v>
      </c>
      <c r="D41" s="194" t="s">
        <v>846</v>
      </c>
      <c r="E41" s="116"/>
      <c r="F41" s="115" t="s">
        <v>234</v>
      </c>
      <c r="G41" s="113">
        <v>60</v>
      </c>
    </row>
    <row r="42" spans="1:7" ht="16.5" customHeight="1" x14ac:dyDescent="0.2">
      <c r="A42" s="136" t="s">
        <v>319</v>
      </c>
      <c r="B42" s="146" t="s">
        <v>320</v>
      </c>
      <c r="C42" s="124">
        <v>200</v>
      </c>
      <c r="D42" s="194" t="s">
        <v>837</v>
      </c>
      <c r="E42" s="116"/>
      <c r="F42" s="115" t="s">
        <v>321</v>
      </c>
      <c r="G42" s="113">
        <v>200</v>
      </c>
    </row>
    <row r="43" spans="1:7" ht="16.5" customHeight="1" x14ac:dyDescent="0.2">
      <c r="A43" s="136" t="s">
        <v>322</v>
      </c>
      <c r="B43" s="146" t="s">
        <v>323</v>
      </c>
      <c r="C43" s="124">
        <v>50</v>
      </c>
      <c r="D43" s="194" t="s">
        <v>838</v>
      </c>
      <c r="E43" s="116"/>
      <c r="F43" s="115" t="s">
        <v>219</v>
      </c>
      <c r="G43" s="113">
        <v>50</v>
      </c>
    </row>
    <row r="44" spans="1:7" ht="28" x14ac:dyDescent="0.2">
      <c r="A44" s="136" t="s">
        <v>275</v>
      </c>
      <c r="B44" s="146" t="s">
        <v>41</v>
      </c>
      <c r="C44" s="124">
        <v>100</v>
      </c>
      <c r="D44" s="194" t="s">
        <v>843</v>
      </c>
      <c r="E44" s="116"/>
      <c r="F44" s="115"/>
      <c r="G44" s="113"/>
    </row>
    <row r="45" spans="1:7" x14ac:dyDescent="0.3">
      <c r="A45" s="268" t="s">
        <v>215</v>
      </c>
      <c r="B45" s="268"/>
      <c r="C45" s="125">
        <f>SUM(C40:C44)</f>
        <v>595</v>
      </c>
      <c r="D45" s="194"/>
      <c r="E45" s="116"/>
      <c r="F45" s="117" t="s">
        <v>215</v>
      </c>
      <c r="G45" s="113">
        <f>SUM(G40:G44)</f>
        <v>510</v>
      </c>
    </row>
    <row r="46" spans="1:7" ht="16.5" customHeight="1" x14ac:dyDescent="0.3">
      <c r="A46" s="148"/>
      <c r="B46" s="148"/>
      <c r="C46" s="125"/>
      <c r="D46" s="194"/>
      <c r="E46" s="116"/>
      <c r="F46" s="273" t="s">
        <v>157</v>
      </c>
      <c r="G46" s="274"/>
    </row>
    <row r="47" spans="1:7" x14ac:dyDescent="0.3">
      <c r="A47" s="148"/>
      <c r="B47" s="148"/>
      <c r="C47" s="125"/>
      <c r="D47" s="194"/>
      <c r="E47" s="116"/>
      <c r="F47" s="115" t="s">
        <v>302</v>
      </c>
      <c r="G47" s="113">
        <v>150</v>
      </c>
    </row>
    <row r="48" spans="1:7" ht="16.5" customHeight="1" x14ac:dyDescent="0.3">
      <c r="A48" s="148"/>
      <c r="B48" s="148"/>
      <c r="C48" s="125"/>
      <c r="D48" s="194"/>
      <c r="E48" s="116"/>
      <c r="F48" s="115" t="s">
        <v>702</v>
      </c>
      <c r="G48" s="113">
        <v>30</v>
      </c>
    </row>
    <row r="49" spans="1:7" x14ac:dyDescent="0.3">
      <c r="A49" s="148"/>
      <c r="B49" s="148"/>
      <c r="C49" s="125"/>
      <c r="D49" s="194"/>
      <c r="E49" s="116"/>
      <c r="F49" s="115"/>
      <c r="G49" s="113"/>
    </row>
    <row r="50" spans="1:7" x14ac:dyDescent="0.3">
      <c r="A50" s="148"/>
      <c r="B50" s="148"/>
      <c r="C50" s="125"/>
      <c r="D50" s="194"/>
      <c r="E50" s="116"/>
      <c r="F50" s="118" t="s">
        <v>158</v>
      </c>
      <c r="G50" s="113">
        <v>180</v>
      </c>
    </row>
    <row r="51" spans="1:7" x14ac:dyDescent="0.2">
      <c r="A51" s="272" t="s">
        <v>11</v>
      </c>
      <c r="B51" s="272"/>
      <c r="C51" s="272"/>
      <c r="D51" s="194"/>
      <c r="E51" s="111"/>
      <c r="F51" s="273" t="s">
        <v>11</v>
      </c>
      <c r="G51" s="274"/>
    </row>
    <row r="52" spans="1:7" ht="33" customHeight="1" x14ac:dyDescent="0.2">
      <c r="A52" s="136" t="s">
        <v>324</v>
      </c>
      <c r="B52" s="146" t="s">
        <v>325</v>
      </c>
      <c r="C52" s="124">
        <v>60</v>
      </c>
      <c r="D52" s="194"/>
      <c r="E52" s="112"/>
      <c r="F52" s="114" t="s">
        <v>325</v>
      </c>
      <c r="G52" s="113">
        <v>100</v>
      </c>
    </row>
    <row r="53" spans="1:7" ht="59.25" customHeight="1" x14ac:dyDescent="0.2">
      <c r="A53" s="136" t="s">
        <v>326</v>
      </c>
      <c r="B53" s="146" t="s">
        <v>669</v>
      </c>
      <c r="C53" s="124">
        <v>260</v>
      </c>
      <c r="D53" s="194" t="s">
        <v>327</v>
      </c>
      <c r="E53" s="112"/>
      <c r="F53" s="114" t="s">
        <v>669</v>
      </c>
      <c r="G53" s="113">
        <v>260</v>
      </c>
    </row>
    <row r="54" spans="1:7" ht="58.5" customHeight="1" x14ac:dyDescent="0.2">
      <c r="A54" s="136" t="s">
        <v>328</v>
      </c>
      <c r="B54" s="146" t="s">
        <v>670</v>
      </c>
      <c r="C54" s="124">
        <v>310</v>
      </c>
      <c r="D54" s="194" t="s">
        <v>847</v>
      </c>
      <c r="E54" s="112"/>
      <c r="F54" s="115" t="s">
        <v>329</v>
      </c>
      <c r="G54" s="113">
        <v>100</v>
      </c>
    </row>
    <row r="55" spans="1:7" ht="49.5" customHeight="1" x14ac:dyDescent="0.2">
      <c r="A55" s="137"/>
      <c r="B55" s="146" t="s">
        <v>331</v>
      </c>
      <c r="C55" s="124">
        <v>200</v>
      </c>
      <c r="D55" s="194"/>
      <c r="E55" s="112"/>
      <c r="F55" s="115" t="s">
        <v>330</v>
      </c>
      <c r="G55" s="113">
        <v>180</v>
      </c>
    </row>
    <row r="56" spans="1:7" ht="28" x14ac:dyDescent="0.2">
      <c r="A56" s="147"/>
      <c r="B56" s="146" t="s">
        <v>63</v>
      </c>
      <c r="C56" s="124">
        <v>30</v>
      </c>
      <c r="D56" s="194" t="s">
        <v>332</v>
      </c>
      <c r="E56" s="112"/>
      <c r="F56" s="115" t="s">
        <v>244</v>
      </c>
      <c r="G56" s="113">
        <v>200</v>
      </c>
    </row>
    <row r="57" spans="1:7" ht="16.5" customHeight="1" x14ac:dyDescent="0.2">
      <c r="A57" s="147"/>
      <c r="B57" s="146" t="s">
        <v>219</v>
      </c>
      <c r="C57" s="124">
        <v>60</v>
      </c>
      <c r="D57" s="194" t="s">
        <v>842</v>
      </c>
      <c r="E57" s="112"/>
      <c r="F57" s="115" t="s">
        <v>69</v>
      </c>
      <c r="G57" s="113">
        <v>70</v>
      </c>
    </row>
    <row r="58" spans="1:7" ht="28" x14ac:dyDescent="0.2">
      <c r="A58" s="136" t="s">
        <v>275</v>
      </c>
      <c r="B58" s="146" t="s">
        <v>42</v>
      </c>
      <c r="C58" s="124">
        <v>100</v>
      </c>
      <c r="D58" s="194" t="s">
        <v>842</v>
      </c>
      <c r="E58" s="112"/>
      <c r="F58" s="115"/>
      <c r="G58" s="113"/>
    </row>
    <row r="59" spans="1:7" ht="28" x14ac:dyDescent="0.3">
      <c r="A59" s="268" t="s">
        <v>43</v>
      </c>
      <c r="B59" s="268"/>
      <c r="C59" s="125">
        <v>1020</v>
      </c>
      <c r="D59" s="194" t="s">
        <v>839</v>
      </c>
      <c r="E59" s="116"/>
      <c r="F59" s="115"/>
      <c r="G59" s="113"/>
    </row>
    <row r="60" spans="1:7" x14ac:dyDescent="0.3">
      <c r="A60" s="265" t="s">
        <v>259</v>
      </c>
      <c r="B60" s="265"/>
      <c r="C60" s="265"/>
      <c r="D60" s="194"/>
      <c r="E60" s="111"/>
      <c r="F60" s="117" t="s">
        <v>43</v>
      </c>
      <c r="G60" s="113">
        <f>SUM(G52:G59)</f>
        <v>910</v>
      </c>
    </row>
    <row r="61" spans="1:7" x14ac:dyDescent="0.2">
      <c r="A61" s="147" t="s">
        <v>333</v>
      </c>
      <c r="B61" s="146" t="s">
        <v>334</v>
      </c>
      <c r="C61" s="124">
        <v>75</v>
      </c>
      <c r="D61" s="194"/>
      <c r="E61" s="112"/>
      <c r="F61" s="266" t="s">
        <v>259</v>
      </c>
      <c r="G61" s="267"/>
    </row>
    <row r="62" spans="1:7" x14ac:dyDescent="0.2">
      <c r="A62" s="136" t="s">
        <v>299</v>
      </c>
      <c r="B62" s="146" t="s">
        <v>300</v>
      </c>
      <c r="C62" s="124">
        <v>200</v>
      </c>
      <c r="D62" s="194" t="s">
        <v>838</v>
      </c>
      <c r="E62" s="112"/>
      <c r="F62" s="115"/>
      <c r="G62" s="113"/>
    </row>
    <row r="63" spans="1:7" ht="16.5" customHeight="1" x14ac:dyDescent="0.2">
      <c r="A63" s="147" t="s">
        <v>275</v>
      </c>
      <c r="B63" s="146" t="s">
        <v>116</v>
      </c>
      <c r="C63" s="124">
        <v>100</v>
      </c>
      <c r="D63" s="194" t="s">
        <v>837</v>
      </c>
      <c r="E63" s="112"/>
      <c r="F63" s="115" t="s">
        <v>289</v>
      </c>
      <c r="G63" s="113">
        <v>200</v>
      </c>
    </row>
    <row r="64" spans="1:7" ht="16.5" customHeight="1" x14ac:dyDescent="0.3">
      <c r="A64" s="268" t="s">
        <v>314</v>
      </c>
      <c r="B64" s="268"/>
      <c r="C64" s="125">
        <v>375</v>
      </c>
      <c r="D64" s="194" t="s">
        <v>843</v>
      </c>
      <c r="E64" s="116"/>
      <c r="F64" s="115" t="s">
        <v>302</v>
      </c>
      <c r="G64" s="113">
        <v>150</v>
      </c>
    </row>
    <row r="65" spans="1:7" x14ac:dyDescent="0.3">
      <c r="A65" s="268" t="s">
        <v>335</v>
      </c>
      <c r="B65" s="268"/>
      <c r="C65" s="126">
        <v>1990</v>
      </c>
      <c r="D65" s="194"/>
      <c r="E65" s="120"/>
      <c r="F65" s="117" t="s">
        <v>314</v>
      </c>
      <c r="G65" s="113">
        <f>SUM(G63:G64)</f>
        <v>350</v>
      </c>
    </row>
    <row r="66" spans="1:7" x14ac:dyDescent="0.2">
      <c r="A66" s="269"/>
      <c r="B66" s="269"/>
      <c r="C66" s="269"/>
      <c r="D66" s="194"/>
      <c r="E66" s="101"/>
      <c r="F66" s="117" t="s">
        <v>335</v>
      </c>
      <c r="G66" s="119">
        <f>G65+G60+G50+G45</f>
        <v>1950</v>
      </c>
    </row>
    <row r="67" spans="1:7" ht="15" customHeight="1" x14ac:dyDescent="0.2">
      <c r="A67" s="280"/>
      <c r="B67" s="281"/>
      <c r="C67" s="281"/>
      <c r="D67" s="281"/>
      <c r="E67" s="281"/>
      <c r="F67" s="281"/>
      <c r="G67" s="282"/>
    </row>
    <row r="68" spans="1:7" x14ac:dyDescent="0.2">
      <c r="A68" s="272" t="s">
        <v>336</v>
      </c>
      <c r="B68" s="272"/>
      <c r="C68" s="272"/>
      <c r="D68" s="194"/>
      <c r="E68" s="116"/>
      <c r="F68" s="270" t="s">
        <v>336</v>
      </c>
      <c r="G68" s="271"/>
    </row>
    <row r="69" spans="1:7" x14ac:dyDescent="0.2">
      <c r="A69" s="182"/>
      <c r="B69" s="182" t="s">
        <v>0</v>
      </c>
      <c r="C69" s="182"/>
      <c r="D69" s="194" t="s">
        <v>834</v>
      </c>
      <c r="E69" s="116"/>
      <c r="F69" s="187" t="s">
        <v>0</v>
      </c>
      <c r="G69" s="188"/>
    </row>
    <row r="70" spans="1:7" ht="16.5" customHeight="1" x14ac:dyDescent="0.2">
      <c r="A70" s="136" t="s">
        <v>292</v>
      </c>
      <c r="B70" s="146" t="s">
        <v>47</v>
      </c>
      <c r="C70" s="124">
        <v>10</v>
      </c>
      <c r="D70" s="194" t="s">
        <v>848</v>
      </c>
      <c r="E70" s="116"/>
      <c r="F70" s="115" t="s">
        <v>338</v>
      </c>
      <c r="G70" s="113">
        <v>120</v>
      </c>
    </row>
    <row r="71" spans="1:7" ht="16.5" customHeight="1" x14ac:dyDescent="0.2">
      <c r="A71" s="147" t="s">
        <v>337</v>
      </c>
      <c r="B71" s="146" t="s">
        <v>671</v>
      </c>
      <c r="C71" s="124">
        <v>130</v>
      </c>
      <c r="D71" s="194"/>
      <c r="E71" s="116"/>
      <c r="F71" s="115" t="s">
        <v>226</v>
      </c>
      <c r="G71" s="113">
        <v>180</v>
      </c>
    </row>
    <row r="72" spans="1:7" ht="33" customHeight="1" x14ac:dyDescent="0.2">
      <c r="A72" s="147" t="s">
        <v>278</v>
      </c>
      <c r="B72" s="146" t="s">
        <v>226</v>
      </c>
      <c r="C72" s="124">
        <v>180</v>
      </c>
      <c r="D72" s="194" t="s">
        <v>837</v>
      </c>
      <c r="E72" s="116"/>
      <c r="F72" s="115" t="s">
        <v>231</v>
      </c>
      <c r="G72" s="113">
        <v>200</v>
      </c>
    </row>
    <row r="73" spans="1:7" ht="16.5" customHeight="1" x14ac:dyDescent="0.2">
      <c r="A73" s="147" t="s">
        <v>339</v>
      </c>
      <c r="B73" s="146" t="s">
        <v>340</v>
      </c>
      <c r="C73" s="124">
        <v>200</v>
      </c>
      <c r="D73" s="194" t="s">
        <v>838</v>
      </c>
      <c r="E73" s="116"/>
      <c r="F73" s="115" t="s">
        <v>219</v>
      </c>
      <c r="G73" s="113">
        <v>50</v>
      </c>
    </row>
    <row r="74" spans="1:7" ht="16.5" customHeight="1" x14ac:dyDescent="0.2">
      <c r="A74" s="147"/>
      <c r="B74" s="146" t="s">
        <v>63</v>
      </c>
      <c r="C74" s="124">
        <v>40</v>
      </c>
      <c r="D74" s="194" t="s">
        <v>839</v>
      </c>
      <c r="E74" s="116"/>
      <c r="F74" s="115"/>
      <c r="G74" s="113"/>
    </row>
    <row r="75" spans="1:7" ht="16.5" customHeight="1" x14ac:dyDescent="0.2">
      <c r="A75" s="147" t="s">
        <v>275</v>
      </c>
      <c r="B75" s="146" t="s">
        <v>42</v>
      </c>
      <c r="C75" s="124">
        <v>100</v>
      </c>
      <c r="D75" s="194"/>
      <c r="E75" s="111"/>
      <c r="F75" s="117" t="s">
        <v>215</v>
      </c>
      <c r="G75" s="113">
        <f>SUM(G70:G74)</f>
        <v>550</v>
      </c>
    </row>
    <row r="76" spans="1:7" x14ac:dyDescent="0.3">
      <c r="A76" s="268" t="s">
        <v>215</v>
      </c>
      <c r="B76" s="268"/>
      <c r="C76" s="125">
        <v>660</v>
      </c>
      <c r="D76" s="194"/>
      <c r="E76" s="112"/>
      <c r="F76" s="183" t="s">
        <v>157</v>
      </c>
      <c r="G76" s="184"/>
    </row>
    <row r="77" spans="1:7" x14ac:dyDescent="0.3">
      <c r="A77" s="148"/>
      <c r="B77" s="148"/>
      <c r="C77" s="125"/>
      <c r="D77" s="194"/>
      <c r="E77" s="112"/>
      <c r="F77" s="115" t="s">
        <v>302</v>
      </c>
      <c r="G77" s="113">
        <v>150</v>
      </c>
    </row>
    <row r="78" spans="1:7" ht="16.5" customHeight="1" x14ac:dyDescent="0.3">
      <c r="A78" s="148"/>
      <c r="B78" s="148"/>
      <c r="C78" s="125"/>
      <c r="D78" s="194"/>
      <c r="E78" s="112"/>
      <c r="F78" s="115" t="s">
        <v>702</v>
      </c>
      <c r="G78" s="113">
        <v>30</v>
      </c>
    </row>
    <row r="79" spans="1:7" x14ac:dyDescent="0.3">
      <c r="A79" s="148"/>
      <c r="B79" s="148"/>
      <c r="C79" s="125"/>
      <c r="D79" s="194"/>
      <c r="E79" s="112"/>
      <c r="F79" s="115"/>
      <c r="G79" s="113"/>
    </row>
    <row r="80" spans="1:7" ht="16.5" customHeight="1" x14ac:dyDescent="0.3">
      <c r="A80" s="148"/>
      <c r="B80" s="148"/>
      <c r="C80" s="125"/>
      <c r="D80" s="194"/>
      <c r="E80" s="112"/>
      <c r="F80" s="118" t="s">
        <v>158</v>
      </c>
      <c r="G80" s="113">
        <v>180</v>
      </c>
    </row>
    <row r="81" spans="1:7" x14ac:dyDescent="0.3">
      <c r="A81" s="148"/>
      <c r="B81" s="148"/>
      <c r="C81" s="125"/>
      <c r="D81" s="194"/>
      <c r="E81" s="112"/>
      <c r="F81" s="183" t="s">
        <v>11</v>
      </c>
      <c r="G81" s="184"/>
    </row>
    <row r="82" spans="1:7" ht="15" customHeight="1" x14ac:dyDescent="0.2">
      <c r="A82" s="272" t="s">
        <v>11</v>
      </c>
      <c r="B82" s="272"/>
      <c r="C82" s="272"/>
      <c r="D82" s="194"/>
      <c r="E82" s="112"/>
      <c r="F82" s="114" t="s">
        <v>342</v>
      </c>
      <c r="G82" s="113">
        <v>100</v>
      </c>
    </row>
    <row r="83" spans="1:7" ht="14.25" customHeight="1" x14ac:dyDescent="0.2">
      <c r="A83" s="136" t="s">
        <v>341</v>
      </c>
      <c r="B83" s="146" t="s">
        <v>342</v>
      </c>
      <c r="C83" s="124">
        <v>100</v>
      </c>
      <c r="D83" s="194"/>
      <c r="E83" s="112"/>
      <c r="F83" s="114" t="s">
        <v>703</v>
      </c>
      <c r="G83" s="113">
        <v>275</v>
      </c>
    </row>
    <row r="84" spans="1:7" ht="16.5" customHeight="1" x14ac:dyDescent="0.2">
      <c r="A84" s="136" t="s">
        <v>277</v>
      </c>
      <c r="B84" s="146" t="s">
        <v>672</v>
      </c>
      <c r="C84" s="124">
        <v>275</v>
      </c>
      <c r="D84" s="194" t="s">
        <v>849</v>
      </c>
      <c r="E84" s="112"/>
      <c r="F84" s="115" t="s">
        <v>344</v>
      </c>
      <c r="G84" s="113">
        <v>100</v>
      </c>
    </row>
    <row r="85" spans="1:7" ht="33" customHeight="1" x14ac:dyDescent="0.2">
      <c r="A85" s="136" t="s">
        <v>343</v>
      </c>
      <c r="B85" s="146" t="s">
        <v>673</v>
      </c>
      <c r="C85" s="124">
        <v>285</v>
      </c>
      <c r="D85" s="194"/>
      <c r="E85" s="112"/>
      <c r="F85" s="115" t="s">
        <v>345</v>
      </c>
      <c r="G85" s="113">
        <v>180</v>
      </c>
    </row>
    <row r="86" spans="1:7" ht="33" customHeight="1" x14ac:dyDescent="0.2">
      <c r="A86" s="136" t="s">
        <v>346</v>
      </c>
      <c r="B86" s="146" t="s">
        <v>347</v>
      </c>
      <c r="C86" s="124">
        <v>200</v>
      </c>
      <c r="D86" s="194" t="s">
        <v>837</v>
      </c>
      <c r="E86" s="112"/>
      <c r="F86" s="115" t="s">
        <v>348</v>
      </c>
      <c r="G86" s="113">
        <v>200</v>
      </c>
    </row>
    <row r="87" spans="1:7" ht="33" customHeight="1" x14ac:dyDescent="0.2">
      <c r="A87" s="147"/>
      <c r="B87" s="146" t="s">
        <v>63</v>
      </c>
      <c r="C87" s="124">
        <v>30</v>
      </c>
      <c r="D87" s="194" t="s">
        <v>842</v>
      </c>
      <c r="E87" s="112"/>
      <c r="F87" s="121" t="s">
        <v>69</v>
      </c>
      <c r="G87" s="113">
        <v>70</v>
      </c>
    </row>
    <row r="88" spans="1:7" ht="28" x14ac:dyDescent="0.2">
      <c r="A88" s="147"/>
      <c r="B88" s="146" t="s">
        <v>219</v>
      </c>
      <c r="C88" s="124">
        <v>60</v>
      </c>
      <c r="D88" s="194" t="s">
        <v>842</v>
      </c>
      <c r="E88" s="112"/>
      <c r="F88" s="121"/>
      <c r="G88" s="113"/>
    </row>
    <row r="89" spans="1:7" ht="16.5" customHeight="1" x14ac:dyDescent="0.2">
      <c r="A89" s="136" t="s">
        <v>275</v>
      </c>
      <c r="B89" s="146" t="s">
        <v>41</v>
      </c>
      <c r="C89" s="124">
        <v>100</v>
      </c>
      <c r="D89" s="194" t="s">
        <v>843</v>
      </c>
      <c r="E89" s="112"/>
      <c r="F89" s="115"/>
      <c r="G89" s="113"/>
    </row>
    <row r="90" spans="1:7" ht="16.5" customHeight="1" x14ac:dyDescent="0.3">
      <c r="A90" s="268" t="s">
        <v>43</v>
      </c>
      <c r="B90" s="268"/>
      <c r="C90" s="125">
        <v>1050</v>
      </c>
      <c r="D90" s="194"/>
      <c r="E90" s="116"/>
      <c r="F90" s="117" t="s">
        <v>43</v>
      </c>
      <c r="G90" s="113">
        <f>SUM(G82:G89)</f>
        <v>925</v>
      </c>
    </row>
    <row r="91" spans="1:7" x14ac:dyDescent="0.3">
      <c r="A91" s="265" t="s">
        <v>259</v>
      </c>
      <c r="B91" s="265"/>
      <c r="C91" s="265"/>
      <c r="D91" s="194"/>
      <c r="E91" s="111"/>
      <c r="F91" s="185" t="s">
        <v>259</v>
      </c>
      <c r="G91" s="186"/>
    </row>
    <row r="92" spans="1:7" ht="28" x14ac:dyDescent="0.2">
      <c r="A92" s="147" t="s">
        <v>349</v>
      </c>
      <c r="B92" s="146" t="s">
        <v>350</v>
      </c>
      <c r="C92" s="124">
        <v>75</v>
      </c>
      <c r="D92" s="194" t="s">
        <v>850</v>
      </c>
      <c r="E92" s="112"/>
      <c r="F92" s="115"/>
      <c r="G92" s="113"/>
    </row>
    <row r="93" spans="1:7" ht="28" x14ac:dyDescent="0.2">
      <c r="A93" s="147"/>
      <c r="B93" s="146" t="s">
        <v>223</v>
      </c>
      <c r="C93" s="124">
        <v>200</v>
      </c>
      <c r="D93" s="194" t="s">
        <v>844</v>
      </c>
      <c r="E93" s="112"/>
      <c r="F93" s="115" t="s">
        <v>289</v>
      </c>
      <c r="G93" s="113">
        <v>200</v>
      </c>
    </row>
    <row r="94" spans="1:7" ht="28" x14ac:dyDescent="0.2">
      <c r="A94" s="147" t="s">
        <v>275</v>
      </c>
      <c r="B94" s="146" t="s">
        <v>118</v>
      </c>
      <c r="C94" s="124">
        <v>100</v>
      </c>
      <c r="D94" s="194" t="s">
        <v>843</v>
      </c>
      <c r="E94" s="112"/>
      <c r="F94" s="115" t="s">
        <v>302</v>
      </c>
      <c r="G94" s="113">
        <v>150</v>
      </c>
    </row>
    <row r="95" spans="1:7" ht="16.5" customHeight="1" x14ac:dyDescent="0.3">
      <c r="A95" s="268" t="s">
        <v>314</v>
      </c>
      <c r="B95" s="268"/>
      <c r="C95" s="125">
        <v>375</v>
      </c>
      <c r="D95" s="194"/>
      <c r="E95" s="116"/>
      <c r="F95" s="117" t="s">
        <v>314</v>
      </c>
      <c r="G95" s="113">
        <f>SUM(G93:G94)</f>
        <v>350</v>
      </c>
    </row>
    <row r="96" spans="1:7" ht="16.5" customHeight="1" x14ac:dyDescent="0.3">
      <c r="A96" s="268" t="s">
        <v>351</v>
      </c>
      <c r="B96" s="268"/>
      <c r="C96" s="126">
        <v>2085</v>
      </c>
      <c r="D96" s="194"/>
      <c r="E96" s="120"/>
      <c r="F96" s="117" t="s">
        <v>351</v>
      </c>
      <c r="G96" s="119">
        <f>G75+G80+G90+G95</f>
        <v>2005</v>
      </c>
    </row>
    <row r="97" spans="1:7" x14ac:dyDescent="0.2">
      <c r="A97" s="269" t="s">
        <v>352</v>
      </c>
      <c r="B97" s="269"/>
      <c r="C97" s="269"/>
      <c r="D97" s="194"/>
      <c r="E97" s="101"/>
      <c r="F97" s="187" t="s">
        <v>352</v>
      </c>
      <c r="G97" s="188"/>
    </row>
    <row r="98" spans="1:7" x14ac:dyDescent="0.2">
      <c r="A98" s="272" t="s">
        <v>0</v>
      </c>
      <c r="B98" s="272"/>
      <c r="C98" s="272"/>
      <c r="D98" s="194"/>
      <c r="E98" s="111"/>
      <c r="F98" s="183" t="s">
        <v>0</v>
      </c>
      <c r="G98" s="184"/>
    </row>
    <row r="99" spans="1:7" x14ac:dyDescent="0.2">
      <c r="A99" s="136" t="s">
        <v>292</v>
      </c>
      <c r="B99" s="146" t="s">
        <v>47</v>
      </c>
      <c r="C99" s="124">
        <v>10</v>
      </c>
      <c r="D99" s="194" t="s">
        <v>834</v>
      </c>
      <c r="E99" s="112"/>
      <c r="F99" s="115"/>
      <c r="G99" s="113"/>
    </row>
    <row r="100" spans="1:7" ht="16.5" customHeight="1" x14ac:dyDescent="0.2">
      <c r="A100" s="136" t="s">
        <v>293</v>
      </c>
      <c r="B100" s="146" t="s">
        <v>294</v>
      </c>
      <c r="C100" s="124">
        <v>15</v>
      </c>
      <c r="D100" s="194"/>
      <c r="E100" s="116"/>
      <c r="F100" s="114" t="s">
        <v>294</v>
      </c>
      <c r="G100" s="113">
        <v>20</v>
      </c>
    </row>
    <row r="101" spans="1:7" ht="16.5" customHeight="1" x14ac:dyDescent="0.2">
      <c r="A101" s="147" t="s">
        <v>353</v>
      </c>
      <c r="B101" s="146" t="s">
        <v>354</v>
      </c>
      <c r="C101" s="124">
        <v>50</v>
      </c>
      <c r="D101" s="194" t="s">
        <v>851</v>
      </c>
      <c r="E101" s="116"/>
      <c r="F101" s="115" t="s">
        <v>206</v>
      </c>
      <c r="G101" s="113">
        <v>70</v>
      </c>
    </row>
    <row r="102" spans="1:7" ht="28" x14ac:dyDescent="0.2">
      <c r="A102" s="136" t="s">
        <v>355</v>
      </c>
      <c r="B102" s="146" t="s">
        <v>356</v>
      </c>
      <c r="C102" s="124">
        <v>200</v>
      </c>
      <c r="D102" s="194" t="s">
        <v>838</v>
      </c>
      <c r="E102" s="116"/>
      <c r="F102" s="115" t="s">
        <v>706</v>
      </c>
      <c r="G102" s="113">
        <v>260</v>
      </c>
    </row>
    <row r="103" spans="1:7" ht="16.5" customHeight="1" x14ac:dyDescent="0.2">
      <c r="A103" s="136" t="s">
        <v>299</v>
      </c>
      <c r="B103" s="146" t="s">
        <v>300</v>
      </c>
      <c r="C103" s="124">
        <v>200</v>
      </c>
      <c r="D103" s="194" t="s">
        <v>837</v>
      </c>
      <c r="E103" s="116"/>
      <c r="F103" s="115" t="s">
        <v>221</v>
      </c>
      <c r="G103" s="113">
        <v>200</v>
      </c>
    </row>
    <row r="104" spans="1:7" ht="16.5" customHeight="1" x14ac:dyDescent="0.2">
      <c r="A104" s="147"/>
      <c r="B104" s="146" t="s">
        <v>63</v>
      </c>
      <c r="C104" s="124">
        <v>40</v>
      </c>
      <c r="D104" s="194" t="s">
        <v>838</v>
      </c>
      <c r="E104" s="116"/>
      <c r="F104" s="115" t="s">
        <v>219</v>
      </c>
      <c r="G104" s="113">
        <v>50</v>
      </c>
    </row>
    <row r="105" spans="1:7" ht="16.5" customHeight="1" x14ac:dyDescent="0.2">
      <c r="A105" s="136" t="s">
        <v>275</v>
      </c>
      <c r="B105" s="146" t="s">
        <v>41</v>
      </c>
      <c r="C105" s="124">
        <v>100</v>
      </c>
      <c r="D105" s="194" t="s">
        <v>843</v>
      </c>
      <c r="E105" s="116"/>
      <c r="F105" s="115"/>
      <c r="G105" s="113"/>
    </row>
    <row r="106" spans="1:7" ht="16.5" customHeight="1" x14ac:dyDescent="0.3">
      <c r="A106" s="268" t="s">
        <v>215</v>
      </c>
      <c r="B106" s="268"/>
      <c r="C106" s="125">
        <v>615</v>
      </c>
      <c r="D106" s="194"/>
      <c r="E106" s="111"/>
      <c r="F106" s="117" t="s">
        <v>215</v>
      </c>
      <c r="G106" s="113">
        <f>SUM(G100:G105)</f>
        <v>600</v>
      </c>
    </row>
    <row r="107" spans="1:7" x14ac:dyDescent="0.3">
      <c r="A107" s="148"/>
      <c r="B107" s="148"/>
      <c r="C107" s="125"/>
      <c r="D107" s="194"/>
      <c r="E107" s="112"/>
      <c r="F107" s="183" t="s">
        <v>157</v>
      </c>
      <c r="G107" s="184"/>
    </row>
    <row r="108" spans="1:7" x14ac:dyDescent="0.3">
      <c r="A108" s="148"/>
      <c r="B108" s="148"/>
      <c r="C108" s="125"/>
      <c r="D108" s="194"/>
      <c r="E108" s="112"/>
      <c r="F108" s="115" t="s">
        <v>302</v>
      </c>
      <c r="G108" s="113">
        <v>150</v>
      </c>
    </row>
    <row r="109" spans="1:7" ht="16.5" customHeight="1" x14ac:dyDescent="0.3">
      <c r="A109" s="148"/>
      <c r="B109" s="148"/>
      <c r="C109" s="125"/>
      <c r="D109" s="194"/>
      <c r="E109" s="112"/>
      <c r="F109" s="115" t="s">
        <v>702</v>
      </c>
      <c r="G109" s="113">
        <v>30</v>
      </c>
    </row>
    <row r="110" spans="1:7" x14ac:dyDescent="0.3">
      <c r="A110" s="148"/>
      <c r="B110" s="148"/>
      <c r="C110" s="125"/>
      <c r="D110" s="194"/>
      <c r="E110" s="112"/>
      <c r="F110" s="115"/>
      <c r="G110" s="113"/>
    </row>
    <row r="111" spans="1:7" ht="16.5" customHeight="1" x14ac:dyDescent="0.3">
      <c r="A111" s="148"/>
      <c r="B111" s="148"/>
      <c r="C111" s="125"/>
      <c r="D111" s="194"/>
      <c r="E111" s="112"/>
      <c r="F111" s="118" t="s">
        <v>158</v>
      </c>
      <c r="G111" s="113">
        <v>180</v>
      </c>
    </row>
    <row r="112" spans="1:7" x14ac:dyDescent="0.2">
      <c r="A112" s="272" t="s">
        <v>11</v>
      </c>
      <c r="B112" s="272"/>
      <c r="C112" s="272"/>
      <c r="D112" s="194"/>
      <c r="E112" s="112"/>
      <c r="F112" s="183" t="s">
        <v>11</v>
      </c>
      <c r="G112" s="184"/>
    </row>
    <row r="113" spans="1:7" ht="28.5" customHeight="1" x14ac:dyDescent="0.2">
      <c r="A113" s="136" t="s">
        <v>281</v>
      </c>
      <c r="B113" s="146" t="s">
        <v>232</v>
      </c>
      <c r="C113" s="124">
        <v>100</v>
      </c>
      <c r="D113" s="194"/>
      <c r="E113" s="112"/>
      <c r="F113" s="114" t="s">
        <v>232</v>
      </c>
      <c r="G113" s="113">
        <v>100</v>
      </c>
    </row>
    <row r="114" spans="1:7" ht="42" x14ac:dyDescent="0.2">
      <c r="A114" s="147" t="s">
        <v>357</v>
      </c>
      <c r="B114" s="146" t="s">
        <v>674</v>
      </c>
      <c r="C114" s="124">
        <v>270</v>
      </c>
      <c r="D114" s="194" t="s">
        <v>852</v>
      </c>
      <c r="E114" s="112"/>
      <c r="F114" s="115" t="s">
        <v>707</v>
      </c>
      <c r="G114" s="113">
        <v>270</v>
      </c>
    </row>
    <row r="115" spans="1:7" ht="33" customHeight="1" x14ac:dyDescent="0.2">
      <c r="A115" s="136" t="s">
        <v>358</v>
      </c>
      <c r="B115" s="146" t="s">
        <v>359</v>
      </c>
      <c r="C115" s="124">
        <v>100</v>
      </c>
      <c r="D115" s="194" t="s">
        <v>853</v>
      </c>
      <c r="E115" s="112"/>
      <c r="F115" s="115" t="s">
        <v>360</v>
      </c>
      <c r="G115" s="113">
        <v>100</v>
      </c>
    </row>
    <row r="116" spans="1:7" ht="42.75" customHeight="1" x14ac:dyDescent="0.2">
      <c r="A116" s="136" t="s">
        <v>361</v>
      </c>
      <c r="B116" s="146" t="s">
        <v>362</v>
      </c>
      <c r="C116" s="124">
        <v>180</v>
      </c>
      <c r="D116" s="194" t="s">
        <v>838</v>
      </c>
      <c r="E116" s="112"/>
      <c r="F116" s="115" t="s">
        <v>363</v>
      </c>
      <c r="G116" s="113">
        <v>180</v>
      </c>
    </row>
    <row r="117" spans="1:7" ht="16.5" customHeight="1" x14ac:dyDescent="0.2">
      <c r="A117" s="136" t="s">
        <v>364</v>
      </c>
      <c r="B117" s="146" t="s">
        <v>365</v>
      </c>
      <c r="C117" s="124">
        <v>200</v>
      </c>
      <c r="D117" s="194" t="s">
        <v>837</v>
      </c>
      <c r="E117" s="112"/>
      <c r="F117" s="115" t="s">
        <v>236</v>
      </c>
      <c r="G117" s="113">
        <v>200</v>
      </c>
    </row>
    <row r="118" spans="1:7" ht="16.5" customHeight="1" x14ac:dyDescent="0.2">
      <c r="A118" s="147"/>
      <c r="B118" s="146" t="s">
        <v>63</v>
      </c>
      <c r="C118" s="124">
        <v>30</v>
      </c>
      <c r="D118" s="194" t="s">
        <v>842</v>
      </c>
      <c r="E118" s="112"/>
      <c r="F118" s="115" t="s">
        <v>69</v>
      </c>
      <c r="G118" s="113">
        <v>80</v>
      </c>
    </row>
    <row r="119" spans="1:7" ht="16.5" customHeight="1" x14ac:dyDescent="0.2">
      <c r="A119" s="147"/>
      <c r="B119" s="146" t="s">
        <v>219</v>
      </c>
      <c r="C119" s="124">
        <v>60</v>
      </c>
      <c r="D119" s="194" t="s">
        <v>842</v>
      </c>
      <c r="E119" s="112"/>
      <c r="F119" s="115"/>
      <c r="G119" s="113"/>
    </row>
    <row r="120" spans="1:7" ht="16.5" customHeight="1" x14ac:dyDescent="0.2">
      <c r="A120" s="136" t="s">
        <v>275</v>
      </c>
      <c r="B120" s="146" t="s">
        <v>42</v>
      </c>
      <c r="C120" s="124">
        <v>100</v>
      </c>
      <c r="D120" s="194" t="s">
        <v>839</v>
      </c>
      <c r="E120" s="116"/>
      <c r="F120" s="115"/>
      <c r="G120" s="113"/>
    </row>
    <row r="121" spans="1:7" x14ac:dyDescent="0.3">
      <c r="A121" s="268" t="s">
        <v>43</v>
      </c>
      <c r="B121" s="268"/>
      <c r="C121" s="125">
        <v>1040</v>
      </c>
      <c r="D121" s="194"/>
      <c r="E121" s="111"/>
      <c r="F121" s="117" t="s">
        <v>43</v>
      </c>
      <c r="G121" s="113">
        <f>SUM(G113:G120)</f>
        <v>930</v>
      </c>
    </row>
    <row r="122" spans="1:7" x14ac:dyDescent="0.3">
      <c r="A122" s="265" t="s">
        <v>259</v>
      </c>
      <c r="B122" s="265"/>
      <c r="C122" s="265"/>
      <c r="D122" s="194"/>
      <c r="E122" s="112"/>
      <c r="F122" s="185" t="s">
        <v>259</v>
      </c>
      <c r="G122" s="186"/>
    </row>
    <row r="123" spans="1:7" x14ac:dyDescent="0.2">
      <c r="A123" s="136" t="s">
        <v>366</v>
      </c>
      <c r="B123" s="146" t="s">
        <v>367</v>
      </c>
      <c r="C123" s="124">
        <v>75</v>
      </c>
      <c r="D123" s="194" t="s">
        <v>838</v>
      </c>
      <c r="E123" s="112"/>
      <c r="F123" s="115"/>
      <c r="G123" s="113"/>
    </row>
    <row r="124" spans="1:7" ht="28" x14ac:dyDescent="0.2">
      <c r="A124" s="137"/>
      <c r="B124" s="146" t="s">
        <v>331</v>
      </c>
      <c r="C124" s="124">
        <v>200</v>
      </c>
      <c r="D124" s="194" t="s">
        <v>332</v>
      </c>
      <c r="E124" s="112"/>
      <c r="F124" s="115" t="s">
        <v>289</v>
      </c>
      <c r="G124" s="113">
        <v>200</v>
      </c>
    </row>
    <row r="125" spans="1:7" ht="28" x14ac:dyDescent="0.2">
      <c r="A125" s="136" t="s">
        <v>275</v>
      </c>
      <c r="B125" s="146" t="s">
        <v>368</v>
      </c>
      <c r="C125" s="124">
        <v>100</v>
      </c>
      <c r="D125" s="194" t="s">
        <v>843</v>
      </c>
      <c r="E125" s="116"/>
      <c r="F125" s="115" t="s">
        <v>302</v>
      </c>
      <c r="G125" s="113">
        <v>150</v>
      </c>
    </row>
    <row r="126" spans="1:7" ht="16.5" customHeight="1" x14ac:dyDescent="0.3">
      <c r="A126" s="268" t="s">
        <v>314</v>
      </c>
      <c r="B126" s="268"/>
      <c r="C126" s="125">
        <v>375</v>
      </c>
      <c r="D126" s="194"/>
      <c r="E126" s="120"/>
      <c r="F126" s="117" t="s">
        <v>314</v>
      </c>
      <c r="G126" s="113">
        <f>SUM(G124:G125)</f>
        <v>350</v>
      </c>
    </row>
    <row r="127" spans="1:7" ht="16.5" customHeight="1" x14ac:dyDescent="0.3">
      <c r="A127" s="268" t="s">
        <v>369</v>
      </c>
      <c r="B127" s="268"/>
      <c r="C127" s="126">
        <v>2030</v>
      </c>
      <c r="D127" s="194"/>
      <c r="E127" s="101"/>
      <c r="F127" s="117" t="s">
        <v>369</v>
      </c>
      <c r="G127" s="119">
        <f>G106+G111+G121+G126</f>
        <v>2060</v>
      </c>
    </row>
    <row r="128" spans="1:7" x14ac:dyDescent="0.2">
      <c r="A128" s="269" t="s">
        <v>370</v>
      </c>
      <c r="B128" s="269"/>
      <c r="C128" s="269"/>
      <c r="D128" s="194"/>
      <c r="E128" s="111"/>
      <c r="F128" s="187" t="s">
        <v>370</v>
      </c>
      <c r="G128" s="188"/>
    </row>
    <row r="129" spans="1:7" x14ac:dyDescent="0.2">
      <c r="A129" s="272" t="s">
        <v>0</v>
      </c>
      <c r="B129" s="272"/>
      <c r="C129" s="272"/>
      <c r="D129" s="194"/>
      <c r="E129" s="112"/>
      <c r="F129" s="183" t="s">
        <v>0</v>
      </c>
      <c r="G129" s="184"/>
    </row>
    <row r="130" spans="1:7" x14ac:dyDescent="0.2">
      <c r="A130" s="136" t="s">
        <v>292</v>
      </c>
      <c r="B130" s="146" t="s">
        <v>47</v>
      </c>
      <c r="C130" s="124">
        <v>10</v>
      </c>
      <c r="D130" s="194" t="s">
        <v>834</v>
      </c>
      <c r="E130" s="116"/>
      <c r="F130" s="115"/>
      <c r="G130" s="113"/>
    </row>
    <row r="131" spans="1:7" ht="16.5" customHeight="1" x14ac:dyDescent="0.2">
      <c r="A131" s="136" t="s">
        <v>371</v>
      </c>
      <c r="B131" s="146" t="s">
        <v>372</v>
      </c>
      <c r="C131" s="124">
        <v>100</v>
      </c>
      <c r="D131" s="194" t="s">
        <v>854</v>
      </c>
      <c r="E131" s="116"/>
      <c r="F131" s="115" t="s">
        <v>373</v>
      </c>
      <c r="G131" s="113">
        <v>280</v>
      </c>
    </row>
    <row r="132" spans="1:7" ht="16.5" customHeight="1" x14ac:dyDescent="0.2">
      <c r="A132" s="147" t="s">
        <v>284</v>
      </c>
      <c r="B132" s="146" t="s">
        <v>235</v>
      </c>
      <c r="C132" s="124">
        <v>180</v>
      </c>
      <c r="D132" s="194"/>
      <c r="E132" s="116"/>
      <c r="F132" s="115"/>
      <c r="G132" s="113"/>
    </row>
    <row r="133" spans="1:7" ht="16.5" customHeight="1" x14ac:dyDescent="0.2">
      <c r="A133" s="136" t="s">
        <v>374</v>
      </c>
      <c r="B133" s="146" t="s">
        <v>375</v>
      </c>
      <c r="C133" s="124">
        <v>200</v>
      </c>
      <c r="D133" s="194" t="s">
        <v>837</v>
      </c>
      <c r="E133" s="116"/>
      <c r="F133" s="115" t="s">
        <v>237</v>
      </c>
      <c r="G133" s="113">
        <v>200</v>
      </c>
    </row>
    <row r="134" spans="1:7" ht="16.5" customHeight="1" x14ac:dyDescent="0.2">
      <c r="A134" s="147"/>
      <c r="B134" s="146" t="s">
        <v>63</v>
      </c>
      <c r="C134" s="124">
        <v>40</v>
      </c>
      <c r="D134" s="194" t="s">
        <v>838</v>
      </c>
      <c r="E134" s="111"/>
      <c r="F134" s="115" t="s">
        <v>219</v>
      </c>
      <c r="G134" s="113">
        <v>80</v>
      </c>
    </row>
    <row r="135" spans="1:7" ht="16.5" customHeight="1" x14ac:dyDescent="0.2">
      <c r="A135" s="136" t="s">
        <v>275</v>
      </c>
      <c r="B135" s="146" t="s">
        <v>42</v>
      </c>
      <c r="C135" s="124">
        <v>100</v>
      </c>
      <c r="D135" s="194" t="s">
        <v>839</v>
      </c>
      <c r="E135" s="112"/>
      <c r="F135" s="115"/>
      <c r="G135" s="113"/>
    </row>
    <row r="136" spans="1:7" ht="16.5" customHeight="1" x14ac:dyDescent="0.3">
      <c r="A136" s="268" t="s">
        <v>215</v>
      </c>
      <c r="B136" s="268"/>
      <c r="C136" s="125">
        <v>630</v>
      </c>
      <c r="D136" s="194"/>
      <c r="E136" s="112"/>
      <c r="F136" s="117" t="s">
        <v>215</v>
      </c>
      <c r="G136" s="113">
        <f>SUM(G131:G135)</f>
        <v>560</v>
      </c>
    </row>
    <row r="137" spans="1:7" x14ac:dyDescent="0.3">
      <c r="A137" s="148"/>
      <c r="B137" s="148"/>
      <c r="C137" s="125"/>
      <c r="D137" s="194"/>
      <c r="E137" s="112"/>
      <c r="F137" s="183" t="s">
        <v>157</v>
      </c>
      <c r="G137" s="184"/>
    </row>
    <row r="138" spans="1:7" x14ac:dyDescent="0.3">
      <c r="A138" s="148"/>
      <c r="B138" s="148"/>
      <c r="C138" s="125"/>
      <c r="D138" s="194"/>
      <c r="E138" s="112"/>
      <c r="F138" s="115" t="s">
        <v>302</v>
      </c>
      <c r="G138" s="113">
        <v>150</v>
      </c>
    </row>
    <row r="139" spans="1:7" ht="16.5" customHeight="1" x14ac:dyDescent="0.3">
      <c r="A139" s="148"/>
      <c r="B139" s="148"/>
      <c r="C139" s="125"/>
      <c r="D139" s="194"/>
      <c r="E139" s="112"/>
      <c r="F139" s="115" t="s">
        <v>702</v>
      </c>
      <c r="G139" s="113">
        <v>30</v>
      </c>
    </row>
    <row r="140" spans="1:7" x14ac:dyDescent="0.3">
      <c r="A140" s="148"/>
      <c r="B140" s="148"/>
      <c r="C140" s="125"/>
      <c r="D140" s="194"/>
      <c r="E140" s="112"/>
      <c r="F140" s="115"/>
      <c r="G140" s="113"/>
    </row>
    <row r="141" spans="1:7" ht="16.5" customHeight="1" x14ac:dyDescent="0.3">
      <c r="A141" s="148"/>
      <c r="B141" s="148"/>
      <c r="C141" s="125"/>
      <c r="D141" s="194"/>
      <c r="E141" s="112"/>
      <c r="F141" s="118" t="s">
        <v>158</v>
      </c>
      <c r="G141" s="113">
        <v>180</v>
      </c>
    </row>
    <row r="142" spans="1:7" x14ac:dyDescent="0.2">
      <c r="A142" s="272" t="s">
        <v>11</v>
      </c>
      <c r="B142" s="272"/>
      <c r="C142" s="272"/>
      <c r="D142" s="194"/>
      <c r="E142" s="112"/>
      <c r="F142" s="183" t="s">
        <v>11</v>
      </c>
      <c r="G142" s="184"/>
    </row>
    <row r="143" spans="1:7" ht="28.5" customHeight="1" x14ac:dyDescent="0.2">
      <c r="A143" s="136" t="s">
        <v>283</v>
      </c>
      <c r="B143" s="146" t="s">
        <v>376</v>
      </c>
      <c r="C143" s="124">
        <v>100</v>
      </c>
      <c r="D143" s="194" t="s">
        <v>855</v>
      </c>
      <c r="E143" s="112"/>
      <c r="F143" s="115" t="s">
        <v>376</v>
      </c>
      <c r="G143" s="113">
        <v>100</v>
      </c>
    </row>
    <row r="144" spans="1:7" ht="28" x14ac:dyDescent="0.2">
      <c r="A144" s="149" t="s">
        <v>285</v>
      </c>
      <c r="B144" s="146" t="s">
        <v>675</v>
      </c>
      <c r="C144" s="124">
        <v>270</v>
      </c>
      <c r="D144" s="194"/>
      <c r="E144" s="112"/>
      <c r="F144" s="115" t="s">
        <v>675</v>
      </c>
      <c r="G144" s="113">
        <v>270</v>
      </c>
    </row>
    <row r="145" spans="1:7" ht="33" customHeight="1" x14ac:dyDescent="0.2">
      <c r="A145" s="147" t="s">
        <v>280</v>
      </c>
      <c r="B145" s="146" t="s">
        <v>230</v>
      </c>
      <c r="C145" s="124">
        <v>280</v>
      </c>
      <c r="D145" s="194"/>
      <c r="E145" s="112"/>
      <c r="F145" s="115" t="s">
        <v>230</v>
      </c>
      <c r="G145" s="113">
        <v>280</v>
      </c>
    </row>
    <row r="146" spans="1:7" ht="33" customHeight="1" x14ac:dyDescent="0.2">
      <c r="A146" s="136" t="s">
        <v>346</v>
      </c>
      <c r="B146" s="146" t="s">
        <v>377</v>
      </c>
      <c r="C146" s="124">
        <v>200</v>
      </c>
      <c r="D146" s="194" t="s">
        <v>837</v>
      </c>
      <c r="E146" s="112"/>
      <c r="F146" s="115" t="s">
        <v>240</v>
      </c>
      <c r="G146" s="113">
        <v>200</v>
      </c>
    </row>
    <row r="147" spans="1:7" ht="16.5" customHeight="1" x14ac:dyDescent="0.2">
      <c r="A147" s="147"/>
      <c r="B147" s="146" t="s">
        <v>63</v>
      </c>
      <c r="C147" s="124">
        <v>30</v>
      </c>
      <c r="D147" s="194" t="s">
        <v>842</v>
      </c>
      <c r="E147" s="112"/>
      <c r="F147" s="115" t="s">
        <v>69</v>
      </c>
      <c r="G147" s="113">
        <v>70</v>
      </c>
    </row>
    <row r="148" spans="1:7" ht="16.5" customHeight="1" x14ac:dyDescent="0.2">
      <c r="A148" s="147"/>
      <c r="B148" s="146" t="s">
        <v>219</v>
      </c>
      <c r="C148" s="124">
        <v>60</v>
      </c>
      <c r="D148" s="194" t="s">
        <v>301</v>
      </c>
      <c r="E148" s="116"/>
      <c r="F148" s="115"/>
      <c r="G148" s="113"/>
    </row>
    <row r="149" spans="1:7" ht="16.5" customHeight="1" x14ac:dyDescent="0.2">
      <c r="A149" s="136" t="s">
        <v>275</v>
      </c>
      <c r="B149" s="146" t="s">
        <v>41</v>
      </c>
      <c r="C149" s="124">
        <v>100</v>
      </c>
      <c r="D149" s="194" t="s">
        <v>843</v>
      </c>
      <c r="E149" s="111"/>
      <c r="F149" s="115"/>
      <c r="G149" s="113"/>
    </row>
    <row r="150" spans="1:7" x14ac:dyDescent="0.3">
      <c r="A150" s="283" t="s">
        <v>43</v>
      </c>
      <c r="B150" s="284"/>
      <c r="C150" s="125">
        <v>1040</v>
      </c>
      <c r="D150" s="194"/>
      <c r="E150" s="112"/>
      <c r="F150" s="117" t="s">
        <v>43</v>
      </c>
      <c r="G150" s="113">
        <f>SUM(G143:G149)</f>
        <v>920</v>
      </c>
    </row>
    <row r="151" spans="1:7" x14ac:dyDescent="0.3">
      <c r="A151" s="265" t="s">
        <v>259</v>
      </c>
      <c r="B151" s="265"/>
      <c r="C151" s="265"/>
      <c r="D151" s="194"/>
      <c r="E151" s="112"/>
      <c r="F151" s="185" t="s">
        <v>259</v>
      </c>
      <c r="G151" s="186"/>
    </row>
    <row r="152" spans="1:7" ht="15" customHeight="1" x14ac:dyDescent="0.2">
      <c r="A152" s="136" t="s">
        <v>378</v>
      </c>
      <c r="B152" s="146" t="s">
        <v>379</v>
      </c>
      <c r="C152" s="124">
        <v>75</v>
      </c>
      <c r="D152" s="194" t="s">
        <v>838</v>
      </c>
      <c r="E152" s="112"/>
      <c r="F152" s="115"/>
      <c r="G152" s="113"/>
    </row>
    <row r="153" spans="1:7" ht="28" x14ac:dyDescent="0.2">
      <c r="A153" s="137"/>
      <c r="B153" s="146" t="s">
        <v>380</v>
      </c>
      <c r="C153" s="124">
        <v>200</v>
      </c>
      <c r="D153" s="194" t="s">
        <v>844</v>
      </c>
      <c r="E153" s="116"/>
      <c r="F153" s="115" t="s">
        <v>289</v>
      </c>
      <c r="G153" s="113">
        <v>200</v>
      </c>
    </row>
    <row r="154" spans="1:7" ht="28" x14ac:dyDescent="0.2">
      <c r="A154" s="147" t="s">
        <v>275</v>
      </c>
      <c r="B154" s="146" t="s">
        <v>381</v>
      </c>
      <c r="C154" s="124">
        <v>150</v>
      </c>
      <c r="D154" s="194" t="s">
        <v>843</v>
      </c>
      <c r="E154" s="120"/>
      <c r="F154" s="115" t="s">
        <v>302</v>
      </c>
      <c r="G154" s="113">
        <v>150</v>
      </c>
    </row>
    <row r="155" spans="1:7" ht="16.5" customHeight="1" x14ac:dyDescent="0.3">
      <c r="A155" s="268" t="s">
        <v>314</v>
      </c>
      <c r="B155" s="268"/>
      <c r="C155" s="125">
        <v>425</v>
      </c>
      <c r="D155" s="194"/>
      <c r="E155" s="101"/>
      <c r="F155" s="117" t="s">
        <v>314</v>
      </c>
      <c r="G155" s="113">
        <f>SUM(G153:G154)</f>
        <v>350</v>
      </c>
    </row>
    <row r="156" spans="1:7" ht="16.5" customHeight="1" x14ac:dyDescent="0.3">
      <c r="A156" s="268" t="s">
        <v>382</v>
      </c>
      <c r="B156" s="268"/>
      <c r="C156" s="126">
        <v>2095</v>
      </c>
      <c r="D156" s="194"/>
      <c r="E156" s="111"/>
      <c r="F156" s="117" t="s">
        <v>382</v>
      </c>
      <c r="G156" s="119">
        <f>G136+G141+G150+G155</f>
        <v>2010</v>
      </c>
    </row>
    <row r="157" spans="1:7" x14ac:dyDescent="0.2">
      <c r="A157" s="269" t="s">
        <v>383</v>
      </c>
      <c r="B157" s="269"/>
      <c r="C157" s="269"/>
      <c r="D157" s="194"/>
      <c r="E157" s="112"/>
      <c r="F157" s="187" t="s">
        <v>383</v>
      </c>
      <c r="G157" s="188"/>
    </row>
    <row r="158" spans="1:7" x14ac:dyDescent="0.2">
      <c r="A158" s="272" t="s">
        <v>0</v>
      </c>
      <c r="B158" s="272"/>
      <c r="C158" s="272"/>
      <c r="D158" s="194"/>
      <c r="E158" s="112"/>
      <c r="F158" s="183" t="s">
        <v>0</v>
      </c>
      <c r="G158" s="184"/>
    </row>
    <row r="159" spans="1:7" x14ac:dyDescent="0.2">
      <c r="A159" s="136" t="s">
        <v>292</v>
      </c>
      <c r="B159" s="146" t="s">
        <v>47</v>
      </c>
      <c r="C159" s="124">
        <v>10</v>
      </c>
      <c r="D159" s="194" t="s">
        <v>834</v>
      </c>
      <c r="E159" s="111"/>
      <c r="F159" s="115"/>
      <c r="G159" s="113"/>
    </row>
    <row r="160" spans="1:7" ht="16.5" customHeight="1" x14ac:dyDescent="0.2">
      <c r="A160" s="136" t="s">
        <v>293</v>
      </c>
      <c r="B160" s="146" t="s">
        <v>294</v>
      </c>
      <c r="C160" s="124">
        <v>15</v>
      </c>
      <c r="D160" s="194"/>
      <c r="E160" s="111"/>
      <c r="F160" s="114" t="s">
        <v>294</v>
      </c>
      <c r="G160" s="113">
        <v>20</v>
      </c>
    </row>
    <row r="161" spans="1:7" ht="16.5" customHeight="1" x14ac:dyDescent="0.2">
      <c r="A161" s="136" t="s">
        <v>295</v>
      </c>
      <c r="B161" s="146" t="s">
        <v>296</v>
      </c>
      <c r="C161" s="124">
        <v>40</v>
      </c>
      <c r="D161" s="194" t="s">
        <v>835</v>
      </c>
      <c r="E161" s="111"/>
      <c r="F161" s="115" t="s">
        <v>206</v>
      </c>
      <c r="G161" s="113">
        <v>70</v>
      </c>
    </row>
    <row r="162" spans="1:7" ht="42" x14ac:dyDescent="0.2">
      <c r="A162" s="136" t="s">
        <v>384</v>
      </c>
      <c r="B162" s="146" t="s">
        <v>676</v>
      </c>
      <c r="C162" s="124">
        <v>210</v>
      </c>
      <c r="D162" s="194" t="s">
        <v>836</v>
      </c>
      <c r="E162" s="111"/>
      <c r="F162" s="115" t="s">
        <v>698</v>
      </c>
      <c r="G162" s="113">
        <v>250</v>
      </c>
    </row>
    <row r="163" spans="1:7" ht="16.5" customHeight="1" x14ac:dyDescent="0.2">
      <c r="A163" s="147" t="s">
        <v>299</v>
      </c>
      <c r="B163" s="146" t="s">
        <v>385</v>
      </c>
      <c r="C163" s="124">
        <v>200</v>
      </c>
      <c r="D163" s="194" t="s">
        <v>837</v>
      </c>
      <c r="E163" s="112"/>
      <c r="F163" s="115" t="s">
        <v>386</v>
      </c>
      <c r="G163" s="113">
        <v>200</v>
      </c>
    </row>
    <row r="164" spans="1:7" ht="33" customHeight="1" x14ac:dyDescent="0.2">
      <c r="A164" s="147"/>
      <c r="B164" s="146" t="s">
        <v>63</v>
      </c>
      <c r="C164" s="124">
        <v>40</v>
      </c>
      <c r="D164" s="194" t="s">
        <v>838</v>
      </c>
      <c r="E164" s="112"/>
      <c r="F164" s="115" t="s">
        <v>219</v>
      </c>
      <c r="G164" s="113">
        <v>50</v>
      </c>
    </row>
    <row r="165" spans="1:7" ht="16.5" customHeight="1" x14ac:dyDescent="0.2">
      <c r="A165" s="136" t="s">
        <v>275</v>
      </c>
      <c r="B165" s="146" t="s">
        <v>41</v>
      </c>
      <c r="C165" s="124">
        <v>100</v>
      </c>
      <c r="D165" s="194" t="s">
        <v>843</v>
      </c>
      <c r="E165" s="112"/>
      <c r="F165" s="115"/>
      <c r="G165" s="113"/>
    </row>
    <row r="166" spans="1:7" ht="16.5" customHeight="1" x14ac:dyDescent="0.3">
      <c r="A166" s="268" t="s">
        <v>215</v>
      </c>
      <c r="B166" s="268"/>
      <c r="C166" s="125">
        <v>615</v>
      </c>
      <c r="D166" s="194"/>
      <c r="E166" s="112"/>
      <c r="F166" s="117" t="s">
        <v>215</v>
      </c>
      <c r="G166" s="113">
        <f>SUM(G160:G165)</f>
        <v>590</v>
      </c>
    </row>
    <row r="167" spans="1:7" x14ac:dyDescent="0.3">
      <c r="A167" s="148"/>
      <c r="B167" s="148"/>
      <c r="C167" s="125"/>
      <c r="D167" s="194"/>
      <c r="E167" s="112"/>
      <c r="F167" s="183" t="s">
        <v>157</v>
      </c>
      <c r="G167" s="184"/>
    </row>
    <row r="168" spans="1:7" x14ac:dyDescent="0.3">
      <c r="A168" s="148"/>
      <c r="B168" s="148"/>
      <c r="C168" s="125"/>
      <c r="D168" s="194"/>
      <c r="E168" s="112"/>
      <c r="F168" s="115" t="s">
        <v>302</v>
      </c>
      <c r="G168" s="113">
        <v>150</v>
      </c>
    </row>
    <row r="169" spans="1:7" ht="16.5" customHeight="1" x14ac:dyDescent="0.3">
      <c r="A169" s="148"/>
      <c r="B169" s="148"/>
      <c r="C169" s="125"/>
      <c r="D169" s="194"/>
      <c r="E169" s="112"/>
      <c r="F169" s="115" t="s">
        <v>702</v>
      </c>
      <c r="G169" s="113">
        <v>30</v>
      </c>
    </row>
    <row r="170" spans="1:7" x14ac:dyDescent="0.3">
      <c r="A170" s="148"/>
      <c r="B170" s="148"/>
      <c r="C170" s="125"/>
      <c r="D170" s="194"/>
      <c r="E170" s="112"/>
      <c r="F170" s="115"/>
      <c r="G170" s="113"/>
    </row>
    <row r="171" spans="1:7" ht="16.5" customHeight="1" x14ac:dyDescent="0.3">
      <c r="A171" s="148"/>
      <c r="B171" s="148"/>
      <c r="C171" s="125"/>
      <c r="D171" s="194"/>
      <c r="E171" s="112"/>
      <c r="F171" s="118" t="s">
        <v>158</v>
      </c>
      <c r="G171" s="113">
        <v>180</v>
      </c>
    </row>
    <row r="172" spans="1:7" x14ac:dyDescent="0.2">
      <c r="A172" s="272" t="s">
        <v>11</v>
      </c>
      <c r="B172" s="272"/>
      <c r="C172" s="272"/>
      <c r="D172" s="194"/>
      <c r="E172" s="112"/>
      <c r="F172" s="183" t="s">
        <v>11</v>
      </c>
      <c r="G172" s="184"/>
    </row>
    <row r="173" spans="1:7" ht="28.5" customHeight="1" x14ac:dyDescent="0.2">
      <c r="A173" s="136" t="s">
        <v>387</v>
      </c>
      <c r="B173" s="146" t="s">
        <v>388</v>
      </c>
      <c r="C173" s="124">
        <v>100</v>
      </c>
      <c r="D173" s="194"/>
      <c r="E173" s="112"/>
      <c r="F173" s="115" t="s">
        <v>388</v>
      </c>
      <c r="G173" s="113">
        <v>100</v>
      </c>
    </row>
    <row r="174" spans="1:7" ht="28" x14ac:dyDescent="0.2">
      <c r="A174" s="147" t="s">
        <v>287</v>
      </c>
      <c r="B174" s="146" t="s">
        <v>677</v>
      </c>
      <c r="C174" s="124">
        <v>265</v>
      </c>
      <c r="D174" s="194"/>
      <c r="E174" s="116"/>
      <c r="F174" s="114" t="s">
        <v>677</v>
      </c>
      <c r="G174" s="113">
        <v>265</v>
      </c>
    </row>
    <row r="175" spans="1:7" ht="16.5" customHeight="1" x14ac:dyDescent="0.2">
      <c r="A175" s="147" t="s">
        <v>389</v>
      </c>
      <c r="B175" s="146" t="s">
        <v>678</v>
      </c>
      <c r="C175" s="124">
        <v>130</v>
      </c>
      <c r="D175" s="194" t="s">
        <v>856</v>
      </c>
      <c r="E175" s="111"/>
      <c r="F175" s="115" t="s">
        <v>708</v>
      </c>
      <c r="G175" s="113">
        <v>120</v>
      </c>
    </row>
    <row r="176" spans="1:7" ht="33" customHeight="1" x14ac:dyDescent="0.2">
      <c r="A176" s="136" t="s">
        <v>286</v>
      </c>
      <c r="B176" s="146" t="s">
        <v>308</v>
      </c>
      <c r="C176" s="124">
        <v>180</v>
      </c>
      <c r="D176" s="194"/>
      <c r="E176" s="112"/>
      <c r="F176" s="115" t="s">
        <v>308</v>
      </c>
      <c r="G176" s="113">
        <v>180</v>
      </c>
    </row>
    <row r="177" spans="1:7" ht="33" customHeight="1" x14ac:dyDescent="0.2">
      <c r="A177" s="147" t="s">
        <v>390</v>
      </c>
      <c r="B177" s="146" t="s">
        <v>391</v>
      </c>
      <c r="C177" s="124">
        <v>200</v>
      </c>
      <c r="D177" s="194" t="s">
        <v>837</v>
      </c>
      <c r="E177" s="112"/>
      <c r="F177" s="115" t="s">
        <v>244</v>
      </c>
      <c r="G177" s="113">
        <v>200</v>
      </c>
    </row>
    <row r="178" spans="1:7" ht="16.5" customHeight="1" x14ac:dyDescent="0.2">
      <c r="A178" s="147"/>
      <c r="B178" s="146" t="s">
        <v>63</v>
      </c>
      <c r="C178" s="124">
        <v>30</v>
      </c>
      <c r="D178" s="194" t="s">
        <v>842</v>
      </c>
      <c r="E178" s="112"/>
      <c r="F178" s="115" t="s">
        <v>69</v>
      </c>
      <c r="G178" s="113">
        <v>70</v>
      </c>
    </row>
    <row r="179" spans="1:7" ht="16.5" customHeight="1" x14ac:dyDescent="0.2">
      <c r="A179" s="147"/>
      <c r="B179" s="146" t="s">
        <v>219</v>
      </c>
      <c r="C179" s="124">
        <v>60</v>
      </c>
      <c r="D179" s="194" t="s">
        <v>842</v>
      </c>
      <c r="E179" s="116"/>
      <c r="F179" s="115"/>
      <c r="G179" s="113"/>
    </row>
    <row r="180" spans="1:7" ht="16.5" customHeight="1" x14ac:dyDescent="0.2">
      <c r="A180" s="136" t="s">
        <v>275</v>
      </c>
      <c r="B180" s="146" t="s">
        <v>42</v>
      </c>
      <c r="C180" s="124">
        <v>100</v>
      </c>
      <c r="D180" s="194" t="s">
        <v>839</v>
      </c>
      <c r="E180" s="120"/>
      <c r="F180" s="115"/>
      <c r="G180" s="113"/>
    </row>
    <row r="181" spans="1:7" x14ac:dyDescent="0.3">
      <c r="A181" s="268" t="s">
        <v>43</v>
      </c>
      <c r="B181" s="268"/>
      <c r="C181" s="125">
        <v>1065</v>
      </c>
      <c r="D181" s="194"/>
      <c r="E181" s="101"/>
      <c r="F181" s="117" t="s">
        <v>43</v>
      </c>
      <c r="G181" s="113">
        <f>SUM(G173:G180)</f>
        <v>935</v>
      </c>
    </row>
    <row r="182" spans="1:7" x14ac:dyDescent="0.3">
      <c r="A182" s="265" t="s">
        <v>259</v>
      </c>
      <c r="B182" s="265"/>
      <c r="C182" s="265"/>
      <c r="D182" s="194"/>
      <c r="E182" s="106"/>
      <c r="F182" s="185" t="s">
        <v>259</v>
      </c>
      <c r="G182" s="186"/>
    </row>
    <row r="183" spans="1:7" x14ac:dyDescent="0.2">
      <c r="A183" s="136" t="s">
        <v>392</v>
      </c>
      <c r="B183" s="146" t="s">
        <v>393</v>
      </c>
      <c r="C183" s="124">
        <v>80</v>
      </c>
      <c r="D183" s="194" t="s">
        <v>838</v>
      </c>
      <c r="E183" s="112"/>
      <c r="F183" s="115"/>
      <c r="G183" s="113"/>
    </row>
    <row r="184" spans="1:7" ht="42" x14ac:dyDescent="0.2">
      <c r="A184" s="136" t="s">
        <v>299</v>
      </c>
      <c r="B184" s="146" t="s">
        <v>300</v>
      </c>
      <c r="C184" s="124">
        <v>200</v>
      </c>
      <c r="D184" s="194" t="s">
        <v>837</v>
      </c>
      <c r="E184" s="112"/>
      <c r="F184" s="115" t="s">
        <v>289</v>
      </c>
      <c r="G184" s="113">
        <v>200</v>
      </c>
    </row>
    <row r="185" spans="1:7" x14ac:dyDescent="0.2">
      <c r="A185" s="136" t="s">
        <v>275</v>
      </c>
      <c r="B185" s="146" t="s">
        <v>42</v>
      </c>
      <c r="C185" s="124">
        <v>100</v>
      </c>
      <c r="D185" s="194"/>
      <c r="E185" s="112"/>
      <c r="F185" s="115" t="s">
        <v>302</v>
      </c>
      <c r="G185" s="113">
        <v>150</v>
      </c>
    </row>
    <row r="186" spans="1:7" ht="16.5" customHeight="1" x14ac:dyDescent="0.3">
      <c r="A186" s="268" t="s">
        <v>314</v>
      </c>
      <c r="B186" s="268"/>
      <c r="C186" s="125">
        <v>380</v>
      </c>
      <c r="D186" s="194"/>
      <c r="E186" s="112"/>
      <c r="F186" s="117" t="s">
        <v>314</v>
      </c>
      <c r="G186" s="113">
        <f>SUM(G184:G185)</f>
        <v>350</v>
      </c>
    </row>
    <row r="187" spans="1:7" ht="16.5" customHeight="1" x14ac:dyDescent="0.3">
      <c r="A187" s="268" t="s">
        <v>394</v>
      </c>
      <c r="B187" s="268"/>
      <c r="C187" s="126">
        <v>2060</v>
      </c>
      <c r="D187" s="194"/>
      <c r="E187" s="112"/>
      <c r="F187" s="117" t="s">
        <v>394</v>
      </c>
      <c r="G187" s="119">
        <f>G166+G171+G181+G186</f>
        <v>2055</v>
      </c>
    </row>
    <row r="188" spans="1:7" x14ac:dyDescent="0.2">
      <c r="A188" s="269" t="s">
        <v>395</v>
      </c>
      <c r="B188" s="269"/>
      <c r="C188" s="269"/>
      <c r="D188" s="194"/>
      <c r="E188" s="112"/>
      <c r="F188" s="187" t="s">
        <v>395</v>
      </c>
      <c r="G188" s="188"/>
    </row>
    <row r="189" spans="1:7" x14ac:dyDescent="0.2">
      <c r="A189" s="272" t="s">
        <v>0</v>
      </c>
      <c r="B189" s="272"/>
      <c r="C189" s="272"/>
      <c r="D189" s="194"/>
      <c r="E189" s="116"/>
      <c r="F189" s="183" t="s">
        <v>0</v>
      </c>
      <c r="G189" s="184"/>
    </row>
    <row r="190" spans="1:7" x14ac:dyDescent="0.2">
      <c r="A190" s="136" t="s">
        <v>292</v>
      </c>
      <c r="B190" s="146" t="s">
        <v>47</v>
      </c>
      <c r="C190" s="124">
        <v>10</v>
      </c>
      <c r="D190" s="194" t="s">
        <v>834</v>
      </c>
      <c r="E190" s="112"/>
      <c r="F190" s="115"/>
      <c r="G190" s="113"/>
    </row>
    <row r="191" spans="1:7" ht="16.5" customHeight="1" x14ac:dyDescent="0.2">
      <c r="A191" s="147" t="s">
        <v>318</v>
      </c>
      <c r="B191" s="146" t="s">
        <v>679</v>
      </c>
      <c r="C191" s="124">
        <v>230</v>
      </c>
      <c r="D191" s="194" t="s">
        <v>857</v>
      </c>
      <c r="E191" s="112"/>
      <c r="F191" s="115" t="s">
        <v>709</v>
      </c>
      <c r="G191" s="113">
        <v>260</v>
      </c>
    </row>
    <row r="192" spans="1:7" ht="16.5" customHeight="1" x14ac:dyDescent="0.2">
      <c r="A192" s="136" t="s">
        <v>319</v>
      </c>
      <c r="B192" s="146" t="s">
        <v>320</v>
      </c>
      <c r="C192" s="124">
        <v>200</v>
      </c>
      <c r="D192" s="194" t="s">
        <v>837</v>
      </c>
      <c r="E192" s="112"/>
      <c r="F192" s="115" t="s">
        <v>396</v>
      </c>
      <c r="G192" s="113">
        <v>200</v>
      </c>
    </row>
    <row r="193" spans="1:7" ht="33" customHeight="1" x14ac:dyDescent="0.2">
      <c r="A193" s="147"/>
      <c r="B193" s="146" t="s">
        <v>397</v>
      </c>
      <c r="C193" s="124">
        <v>50</v>
      </c>
      <c r="D193" s="194" t="s">
        <v>838</v>
      </c>
      <c r="E193" s="112"/>
      <c r="F193" s="115" t="s">
        <v>219</v>
      </c>
      <c r="G193" s="113">
        <v>50</v>
      </c>
    </row>
    <row r="194" spans="1:7" ht="16.5" customHeight="1" x14ac:dyDescent="0.2">
      <c r="A194" s="147" t="s">
        <v>275</v>
      </c>
      <c r="B194" s="146" t="s">
        <v>42</v>
      </c>
      <c r="C194" s="124">
        <v>100</v>
      </c>
      <c r="D194" s="194" t="s">
        <v>839</v>
      </c>
      <c r="E194" s="112"/>
      <c r="F194" s="115"/>
      <c r="G194" s="113"/>
    </row>
    <row r="195" spans="1:7" ht="16.5" customHeight="1" x14ac:dyDescent="0.3">
      <c r="A195" s="268" t="s">
        <v>215</v>
      </c>
      <c r="B195" s="268"/>
      <c r="C195" s="125">
        <v>590</v>
      </c>
      <c r="D195" s="194"/>
      <c r="E195" s="112"/>
      <c r="F195" s="117" t="s">
        <v>215</v>
      </c>
      <c r="G195" s="113">
        <f>SUM(G190:G193)</f>
        <v>510</v>
      </c>
    </row>
    <row r="196" spans="1:7" x14ac:dyDescent="0.3">
      <c r="A196" s="148"/>
      <c r="B196" s="148"/>
      <c r="C196" s="125"/>
      <c r="D196" s="194"/>
      <c r="E196" s="112"/>
      <c r="F196" s="183" t="s">
        <v>157</v>
      </c>
      <c r="G196" s="184"/>
    </row>
    <row r="197" spans="1:7" x14ac:dyDescent="0.3">
      <c r="A197" s="148"/>
      <c r="B197" s="148"/>
      <c r="C197" s="125"/>
      <c r="D197" s="194"/>
      <c r="E197" s="116"/>
      <c r="F197" s="115" t="s">
        <v>302</v>
      </c>
      <c r="G197" s="113">
        <v>150</v>
      </c>
    </row>
    <row r="198" spans="1:7" ht="16.5" customHeight="1" x14ac:dyDescent="0.3">
      <c r="A198" s="148"/>
      <c r="B198" s="148"/>
      <c r="C198" s="125"/>
      <c r="D198" s="194"/>
      <c r="E198" s="116"/>
      <c r="F198" s="115" t="s">
        <v>702</v>
      </c>
      <c r="G198" s="113">
        <v>30</v>
      </c>
    </row>
    <row r="199" spans="1:7" x14ac:dyDescent="0.3">
      <c r="A199" s="148"/>
      <c r="B199" s="148"/>
      <c r="C199" s="125"/>
      <c r="D199" s="194"/>
      <c r="E199" s="116"/>
      <c r="F199" s="115"/>
      <c r="G199" s="113"/>
    </row>
    <row r="200" spans="1:7" ht="16.5" customHeight="1" x14ac:dyDescent="0.3">
      <c r="A200" s="148"/>
      <c r="B200" s="148"/>
      <c r="C200" s="125"/>
      <c r="D200" s="194"/>
      <c r="E200" s="116"/>
      <c r="F200" s="118" t="s">
        <v>158</v>
      </c>
      <c r="G200" s="113">
        <v>180</v>
      </c>
    </row>
    <row r="201" spans="1:7" x14ac:dyDescent="0.2">
      <c r="A201" s="272" t="s">
        <v>11</v>
      </c>
      <c r="B201" s="272"/>
      <c r="C201" s="272"/>
      <c r="D201" s="194"/>
      <c r="E201" s="116"/>
      <c r="F201" s="183" t="s">
        <v>11</v>
      </c>
      <c r="G201" s="184"/>
    </row>
    <row r="202" spans="1:7" ht="28.5" customHeight="1" x14ac:dyDescent="0.2">
      <c r="A202" s="136" t="s">
        <v>398</v>
      </c>
      <c r="B202" s="146" t="s">
        <v>399</v>
      </c>
      <c r="C202" s="124">
        <v>100</v>
      </c>
      <c r="D202" s="194"/>
      <c r="E202" s="116"/>
      <c r="F202" s="114" t="s">
        <v>399</v>
      </c>
      <c r="G202" s="113">
        <v>100</v>
      </c>
    </row>
    <row r="203" spans="1:7" ht="28" x14ac:dyDescent="0.2">
      <c r="A203" s="147" t="s">
        <v>288</v>
      </c>
      <c r="B203" s="146" t="s">
        <v>680</v>
      </c>
      <c r="C203" s="124">
        <v>270</v>
      </c>
      <c r="D203" s="194"/>
      <c r="E203" s="111"/>
      <c r="F203" s="114" t="s">
        <v>680</v>
      </c>
      <c r="G203" s="113">
        <v>270</v>
      </c>
    </row>
    <row r="204" spans="1:7" ht="33" customHeight="1" x14ac:dyDescent="0.2">
      <c r="A204" s="147" t="s">
        <v>400</v>
      </c>
      <c r="B204" s="146" t="s">
        <v>681</v>
      </c>
      <c r="C204" s="124">
        <v>280</v>
      </c>
      <c r="D204" s="194" t="s">
        <v>858</v>
      </c>
      <c r="E204" s="112"/>
      <c r="F204" s="115" t="s">
        <v>373</v>
      </c>
      <c r="G204" s="113">
        <v>280</v>
      </c>
    </row>
    <row r="205" spans="1:7" ht="33" customHeight="1" x14ac:dyDescent="0.2">
      <c r="A205" s="150" t="s">
        <v>364</v>
      </c>
      <c r="B205" s="146" t="s">
        <v>401</v>
      </c>
      <c r="C205" s="124">
        <v>200</v>
      </c>
      <c r="D205" s="194" t="s">
        <v>837</v>
      </c>
      <c r="E205" s="112"/>
      <c r="F205" s="115" t="s">
        <v>402</v>
      </c>
      <c r="G205" s="113">
        <v>200</v>
      </c>
    </row>
    <row r="206" spans="1:7" ht="16.5" customHeight="1" x14ac:dyDescent="0.2">
      <c r="A206" s="147"/>
      <c r="B206" s="146" t="s">
        <v>63</v>
      </c>
      <c r="C206" s="124">
        <v>30</v>
      </c>
      <c r="D206" s="194" t="s">
        <v>842</v>
      </c>
      <c r="E206" s="112"/>
      <c r="F206" s="115" t="s">
        <v>69</v>
      </c>
      <c r="G206" s="113">
        <v>60</v>
      </c>
    </row>
    <row r="207" spans="1:7" ht="16.5" customHeight="1" x14ac:dyDescent="0.2">
      <c r="A207" s="147"/>
      <c r="B207" s="146" t="s">
        <v>219</v>
      </c>
      <c r="C207" s="124">
        <v>60</v>
      </c>
      <c r="D207" s="194" t="s">
        <v>842</v>
      </c>
      <c r="E207" s="116"/>
      <c r="F207" s="115"/>
      <c r="G207" s="113"/>
    </row>
    <row r="208" spans="1:7" ht="16.5" customHeight="1" x14ac:dyDescent="0.2">
      <c r="A208" s="136" t="s">
        <v>275</v>
      </c>
      <c r="B208" s="146" t="s">
        <v>41</v>
      </c>
      <c r="C208" s="124">
        <v>100</v>
      </c>
      <c r="D208" s="194" t="s">
        <v>843</v>
      </c>
      <c r="E208" s="120"/>
      <c r="F208" s="115"/>
      <c r="G208" s="113"/>
    </row>
    <row r="209" spans="1:7" x14ac:dyDescent="0.3">
      <c r="A209" s="268" t="s">
        <v>43</v>
      </c>
      <c r="B209" s="268"/>
      <c r="C209" s="125">
        <v>1040</v>
      </c>
      <c r="D209" s="194"/>
      <c r="E209" s="101"/>
      <c r="F209" s="117" t="s">
        <v>43</v>
      </c>
      <c r="G209" s="113">
        <f>SUM(G202:G208)</f>
        <v>910</v>
      </c>
    </row>
    <row r="210" spans="1:7" x14ac:dyDescent="0.3">
      <c r="A210" s="265" t="s">
        <v>259</v>
      </c>
      <c r="B210" s="265"/>
      <c r="C210" s="265"/>
      <c r="D210" s="194"/>
      <c r="E210" s="106"/>
      <c r="F210" s="185" t="s">
        <v>259</v>
      </c>
      <c r="G210" s="186"/>
    </row>
    <row r="211" spans="1:7" x14ac:dyDescent="0.2">
      <c r="A211" s="147" t="s">
        <v>403</v>
      </c>
      <c r="B211" s="146" t="s">
        <v>404</v>
      </c>
      <c r="C211" s="124">
        <v>100</v>
      </c>
      <c r="D211" s="194" t="s">
        <v>838</v>
      </c>
      <c r="E211" s="112"/>
      <c r="F211" s="115"/>
      <c r="G211" s="113"/>
    </row>
    <row r="212" spans="1:7" ht="28" x14ac:dyDescent="0.2">
      <c r="A212" s="151"/>
      <c r="B212" s="146" t="s">
        <v>405</v>
      </c>
      <c r="C212" s="124">
        <v>200</v>
      </c>
      <c r="D212" s="194" t="s">
        <v>844</v>
      </c>
      <c r="E212" s="112"/>
      <c r="F212" s="115" t="s">
        <v>289</v>
      </c>
      <c r="G212" s="113">
        <v>200</v>
      </c>
    </row>
    <row r="213" spans="1:7" ht="28" x14ac:dyDescent="0.2">
      <c r="A213" s="147" t="s">
        <v>275</v>
      </c>
      <c r="B213" s="146" t="s">
        <v>116</v>
      </c>
      <c r="C213" s="124">
        <v>100</v>
      </c>
      <c r="D213" s="194" t="s">
        <v>843</v>
      </c>
      <c r="E213" s="112"/>
      <c r="F213" s="115" t="s">
        <v>302</v>
      </c>
      <c r="G213" s="113">
        <v>150</v>
      </c>
    </row>
    <row r="214" spans="1:7" ht="16.5" customHeight="1" x14ac:dyDescent="0.3">
      <c r="A214" s="268" t="s">
        <v>314</v>
      </c>
      <c r="B214" s="268"/>
      <c r="C214" s="125">
        <v>400</v>
      </c>
      <c r="D214" s="194"/>
      <c r="E214" s="112"/>
      <c r="F214" s="117" t="s">
        <v>314</v>
      </c>
      <c r="G214" s="113">
        <f>SUM(G212:G213)</f>
        <v>350</v>
      </c>
    </row>
    <row r="215" spans="1:7" ht="16.5" customHeight="1" x14ac:dyDescent="0.3">
      <c r="A215" s="268" t="s">
        <v>406</v>
      </c>
      <c r="B215" s="268"/>
      <c r="C215" s="126">
        <v>2030</v>
      </c>
      <c r="D215" s="194"/>
      <c r="E215" s="116"/>
      <c r="F215" s="117" t="s">
        <v>406</v>
      </c>
      <c r="G215" s="119">
        <f>G195+G200+G209+G214</f>
        <v>1950</v>
      </c>
    </row>
    <row r="216" spans="1:7" x14ac:dyDescent="0.2">
      <c r="A216" s="269" t="s">
        <v>407</v>
      </c>
      <c r="B216" s="269"/>
      <c r="C216" s="269"/>
      <c r="D216" s="194"/>
      <c r="E216" s="111"/>
      <c r="F216" s="187" t="s">
        <v>407</v>
      </c>
      <c r="G216" s="188"/>
    </row>
    <row r="217" spans="1:7" x14ac:dyDescent="0.2">
      <c r="A217" s="272" t="s">
        <v>0</v>
      </c>
      <c r="B217" s="272"/>
      <c r="C217" s="272"/>
      <c r="D217" s="194"/>
      <c r="E217" s="111"/>
      <c r="F217" s="183"/>
      <c r="G217" s="184"/>
    </row>
    <row r="218" spans="1:7" x14ac:dyDescent="0.2">
      <c r="A218" s="136" t="s">
        <v>292</v>
      </c>
      <c r="B218" s="146" t="s">
        <v>47</v>
      </c>
      <c r="C218" s="124">
        <v>10</v>
      </c>
      <c r="D218" s="194" t="s">
        <v>834</v>
      </c>
      <c r="E218" s="112"/>
      <c r="F218" s="115"/>
      <c r="G218" s="113"/>
    </row>
    <row r="219" spans="1:7" ht="16.5" customHeight="1" x14ac:dyDescent="0.2">
      <c r="A219" s="136" t="s">
        <v>389</v>
      </c>
      <c r="B219" s="146" t="s">
        <v>682</v>
      </c>
      <c r="C219" s="124">
        <v>130</v>
      </c>
      <c r="D219" s="194" t="s">
        <v>859</v>
      </c>
      <c r="E219" s="112"/>
      <c r="F219" s="115" t="s">
        <v>710</v>
      </c>
      <c r="G219" s="113">
        <v>130</v>
      </c>
    </row>
    <row r="220" spans="1:7" ht="16.5" customHeight="1" x14ac:dyDescent="0.2">
      <c r="A220" s="136" t="s">
        <v>286</v>
      </c>
      <c r="B220" s="146" t="s">
        <v>308</v>
      </c>
      <c r="C220" s="124">
        <v>180</v>
      </c>
      <c r="D220" s="194"/>
      <c r="E220" s="112"/>
      <c r="F220" s="115" t="s">
        <v>308</v>
      </c>
      <c r="G220" s="113">
        <v>180</v>
      </c>
    </row>
    <row r="221" spans="1:7" ht="49.5" customHeight="1" x14ac:dyDescent="0.2">
      <c r="A221" s="147" t="s">
        <v>339</v>
      </c>
      <c r="B221" s="146" t="s">
        <v>340</v>
      </c>
      <c r="C221" s="124">
        <v>200</v>
      </c>
      <c r="D221" s="194" t="s">
        <v>837</v>
      </c>
      <c r="E221" s="112"/>
      <c r="F221" s="115" t="s">
        <v>231</v>
      </c>
      <c r="G221" s="113">
        <v>200</v>
      </c>
    </row>
    <row r="222" spans="1:7" ht="16.5" customHeight="1" x14ac:dyDescent="0.2">
      <c r="A222" s="147"/>
      <c r="B222" s="146" t="s">
        <v>63</v>
      </c>
      <c r="C222" s="124">
        <v>40</v>
      </c>
      <c r="D222" s="194" t="s">
        <v>838</v>
      </c>
      <c r="E222" s="112"/>
      <c r="F222" s="115" t="s">
        <v>219</v>
      </c>
      <c r="G222" s="113">
        <v>50</v>
      </c>
    </row>
    <row r="223" spans="1:7" ht="16.5" customHeight="1" x14ac:dyDescent="0.2">
      <c r="A223" s="136" t="s">
        <v>275</v>
      </c>
      <c r="B223" s="146" t="s">
        <v>41</v>
      </c>
      <c r="C223" s="124">
        <v>100</v>
      </c>
      <c r="D223" s="194" t="s">
        <v>843</v>
      </c>
      <c r="E223" s="112"/>
      <c r="F223" s="115"/>
      <c r="G223" s="113"/>
    </row>
    <row r="224" spans="1:7" ht="16.5" customHeight="1" x14ac:dyDescent="0.3">
      <c r="A224" s="268" t="s">
        <v>215</v>
      </c>
      <c r="B224" s="268"/>
      <c r="C224" s="125">
        <v>660</v>
      </c>
      <c r="D224" s="194"/>
      <c r="E224" s="116"/>
      <c r="F224" s="117" t="s">
        <v>215</v>
      </c>
      <c r="G224" s="113">
        <f>SUM(G218:G223)</f>
        <v>560</v>
      </c>
    </row>
    <row r="225" spans="1:7" x14ac:dyDescent="0.3">
      <c r="A225" s="148"/>
      <c r="B225" s="148"/>
      <c r="C225" s="125"/>
      <c r="D225" s="194"/>
      <c r="E225" s="111"/>
      <c r="F225" s="183" t="s">
        <v>157</v>
      </c>
      <c r="G225" s="184"/>
    </row>
    <row r="226" spans="1:7" x14ac:dyDescent="0.3">
      <c r="A226" s="148"/>
      <c r="B226" s="148"/>
      <c r="C226" s="125"/>
      <c r="D226" s="194"/>
      <c r="E226" s="112"/>
      <c r="F226" s="115" t="s">
        <v>302</v>
      </c>
      <c r="G226" s="113">
        <v>150</v>
      </c>
    </row>
    <row r="227" spans="1:7" ht="16.5" customHeight="1" x14ac:dyDescent="0.3">
      <c r="A227" s="148"/>
      <c r="B227" s="148"/>
      <c r="C227" s="125"/>
      <c r="D227" s="194"/>
      <c r="E227" s="112"/>
      <c r="F227" s="115" t="s">
        <v>702</v>
      </c>
      <c r="G227" s="113">
        <v>30</v>
      </c>
    </row>
    <row r="228" spans="1:7" x14ac:dyDescent="0.3">
      <c r="A228" s="148"/>
      <c r="B228" s="148"/>
      <c r="C228" s="125"/>
      <c r="D228" s="194"/>
      <c r="E228" s="112"/>
      <c r="F228" s="115"/>
      <c r="G228" s="113"/>
    </row>
    <row r="229" spans="1:7" ht="16.5" customHeight="1" x14ac:dyDescent="0.3">
      <c r="A229" s="148"/>
      <c r="B229" s="148"/>
      <c r="C229" s="125"/>
      <c r="D229" s="194"/>
      <c r="E229" s="112"/>
      <c r="F229" s="118" t="s">
        <v>158</v>
      </c>
      <c r="G229" s="113">
        <v>180</v>
      </c>
    </row>
    <row r="230" spans="1:7" x14ac:dyDescent="0.2">
      <c r="A230" s="272" t="s">
        <v>11</v>
      </c>
      <c r="B230" s="272"/>
      <c r="C230" s="272"/>
      <c r="D230" s="194"/>
      <c r="E230" s="112"/>
      <c r="F230" s="183" t="s">
        <v>11</v>
      </c>
      <c r="G230" s="184"/>
    </row>
    <row r="231" spans="1:7" ht="28.5" customHeight="1" x14ac:dyDescent="0.2">
      <c r="A231" s="136" t="s">
        <v>324</v>
      </c>
      <c r="B231" s="146" t="s">
        <v>325</v>
      </c>
      <c r="C231" s="124">
        <v>100</v>
      </c>
      <c r="D231" s="194"/>
      <c r="E231" s="112"/>
      <c r="F231" s="114" t="s">
        <v>325</v>
      </c>
      <c r="G231" s="113">
        <v>100</v>
      </c>
    </row>
    <row r="232" spans="1:7" ht="28" x14ac:dyDescent="0.2">
      <c r="A232" s="136" t="s">
        <v>287</v>
      </c>
      <c r="B232" s="146" t="s">
        <v>683</v>
      </c>
      <c r="C232" s="124">
        <v>260</v>
      </c>
      <c r="D232" s="194" t="s">
        <v>408</v>
      </c>
      <c r="E232" s="112"/>
      <c r="F232" s="115" t="s">
        <v>711</v>
      </c>
      <c r="G232" s="113">
        <v>260</v>
      </c>
    </row>
    <row r="233" spans="1:7" ht="33" customHeight="1" x14ac:dyDescent="0.2">
      <c r="A233" s="136" t="s">
        <v>409</v>
      </c>
      <c r="B233" s="146" t="s">
        <v>410</v>
      </c>
      <c r="C233" s="124">
        <v>100</v>
      </c>
      <c r="D233" s="194" t="s">
        <v>860</v>
      </c>
      <c r="E233" s="112"/>
      <c r="F233" s="115" t="s">
        <v>712</v>
      </c>
      <c r="G233" s="113">
        <v>130</v>
      </c>
    </row>
    <row r="234" spans="1:7" ht="33" customHeight="1" x14ac:dyDescent="0.2">
      <c r="A234" s="137" t="s">
        <v>411</v>
      </c>
      <c r="B234" s="146" t="s">
        <v>412</v>
      </c>
      <c r="C234" s="124">
        <v>180</v>
      </c>
      <c r="D234" s="194" t="s">
        <v>861</v>
      </c>
      <c r="E234" s="116"/>
      <c r="F234" s="115" t="s">
        <v>226</v>
      </c>
      <c r="G234" s="113">
        <v>180</v>
      </c>
    </row>
    <row r="235" spans="1:7" ht="33" customHeight="1" x14ac:dyDescent="0.2">
      <c r="A235" s="136" t="s">
        <v>309</v>
      </c>
      <c r="B235" s="146" t="s">
        <v>310</v>
      </c>
      <c r="C235" s="124">
        <v>200</v>
      </c>
      <c r="D235" s="194" t="s">
        <v>837</v>
      </c>
      <c r="E235" s="120"/>
      <c r="F235" s="115" t="s">
        <v>227</v>
      </c>
      <c r="G235" s="113">
        <v>200</v>
      </c>
    </row>
    <row r="236" spans="1:7" ht="16.5" customHeight="1" x14ac:dyDescent="0.2">
      <c r="A236" s="147"/>
      <c r="B236" s="146" t="s">
        <v>63</v>
      </c>
      <c r="C236" s="124">
        <v>30</v>
      </c>
      <c r="D236" s="194" t="s">
        <v>842</v>
      </c>
      <c r="E236" s="101"/>
      <c r="F236" s="115" t="s">
        <v>69</v>
      </c>
      <c r="G236" s="113">
        <v>70</v>
      </c>
    </row>
    <row r="237" spans="1:7" ht="16.5" customHeight="1" x14ac:dyDescent="0.2">
      <c r="A237" s="147"/>
      <c r="B237" s="146" t="s">
        <v>219</v>
      </c>
      <c r="C237" s="124">
        <v>60</v>
      </c>
      <c r="D237" s="194" t="s">
        <v>842</v>
      </c>
      <c r="E237" s="106"/>
      <c r="F237" s="115"/>
      <c r="G237" s="113"/>
    </row>
    <row r="238" spans="1:7" ht="16.5" customHeight="1" x14ac:dyDescent="0.2">
      <c r="A238" s="147" t="s">
        <v>275</v>
      </c>
      <c r="B238" s="146" t="s">
        <v>42</v>
      </c>
      <c r="C238" s="124">
        <v>100</v>
      </c>
      <c r="D238" s="194" t="s">
        <v>862</v>
      </c>
      <c r="E238" s="112"/>
      <c r="F238" s="115"/>
      <c r="G238" s="113"/>
    </row>
    <row r="239" spans="1:7" x14ac:dyDescent="0.3">
      <c r="A239" s="268" t="s">
        <v>43</v>
      </c>
      <c r="B239" s="268"/>
      <c r="C239" s="125">
        <v>1030</v>
      </c>
      <c r="D239" s="194"/>
      <c r="E239" s="112"/>
      <c r="F239" s="117" t="s">
        <v>43</v>
      </c>
      <c r="G239" s="113">
        <f>SUM(G231:G238)</f>
        <v>940</v>
      </c>
    </row>
    <row r="240" spans="1:7" x14ac:dyDescent="0.3">
      <c r="A240" s="265" t="s">
        <v>259</v>
      </c>
      <c r="B240" s="265"/>
      <c r="C240" s="265"/>
      <c r="D240" s="194"/>
      <c r="E240" s="112"/>
      <c r="F240" s="185" t="s">
        <v>259</v>
      </c>
      <c r="G240" s="186"/>
    </row>
    <row r="241" spans="1:7" x14ac:dyDescent="0.2">
      <c r="A241" s="147" t="s">
        <v>333</v>
      </c>
      <c r="B241" s="146" t="s">
        <v>334</v>
      </c>
      <c r="C241" s="124">
        <v>75</v>
      </c>
      <c r="D241" s="194" t="s">
        <v>838</v>
      </c>
      <c r="E241" s="112"/>
      <c r="F241" s="115"/>
      <c r="G241" s="113"/>
    </row>
    <row r="242" spans="1:7" ht="28" x14ac:dyDescent="0.2">
      <c r="A242" s="137"/>
      <c r="B242" s="146" t="s">
        <v>331</v>
      </c>
      <c r="C242" s="124">
        <v>200</v>
      </c>
      <c r="D242" s="194" t="s">
        <v>863</v>
      </c>
      <c r="E242" s="112"/>
      <c r="F242" s="115" t="s">
        <v>289</v>
      </c>
      <c r="G242" s="113">
        <v>200</v>
      </c>
    </row>
    <row r="243" spans="1:7" ht="28" x14ac:dyDescent="0.2">
      <c r="A243" s="136" t="s">
        <v>275</v>
      </c>
      <c r="B243" s="146" t="s">
        <v>41</v>
      </c>
      <c r="C243" s="124">
        <v>100</v>
      </c>
      <c r="D243" s="194" t="s">
        <v>843</v>
      </c>
      <c r="E243" s="116"/>
      <c r="F243" s="115" t="s">
        <v>302</v>
      </c>
      <c r="G243" s="113">
        <v>150</v>
      </c>
    </row>
    <row r="244" spans="1:7" ht="16.5" customHeight="1" x14ac:dyDescent="0.3">
      <c r="A244" s="268" t="s">
        <v>314</v>
      </c>
      <c r="B244" s="268"/>
      <c r="C244" s="125">
        <v>375</v>
      </c>
      <c r="D244" s="194"/>
      <c r="E244" s="111"/>
      <c r="F244" s="117" t="s">
        <v>314</v>
      </c>
      <c r="G244" s="113">
        <f>SUM(G242:G243)</f>
        <v>350</v>
      </c>
    </row>
    <row r="245" spans="1:7" ht="16.5" customHeight="1" x14ac:dyDescent="0.3">
      <c r="A245" s="268" t="s">
        <v>413</v>
      </c>
      <c r="B245" s="268"/>
      <c r="C245" s="126">
        <v>2065</v>
      </c>
      <c r="D245" s="194"/>
      <c r="E245" s="111"/>
      <c r="F245" s="117" t="s">
        <v>413</v>
      </c>
      <c r="G245" s="119">
        <f>G224+G229+G239+G244</f>
        <v>2030</v>
      </c>
    </row>
    <row r="246" spans="1:7" x14ac:dyDescent="0.2">
      <c r="A246" s="269" t="s">
        <v>414</v>
      </c>
      <c r="B246" s="269"/>
      <c r="C246" s="269"/>
      <c r="D246" s="194"/>
      <c r="E246" s="111"/>
      <c r="F246" s="187" t="s">
        <v>414</v>
      </c>
      <c r="G246" s="188"/>
    </row>
    <row r="247" spans="1:7" x14ac:dyDescent="0.2">
      <c r="A247" s="272" t="s">
        <v>0</v>
      </c>
      <c r="B247" s="272"/>
      <c r="C247" s="272"/>
      <c r="D247" s="194"/>
      <c r="E247" s="111"/>
      <c r="F247" s="183" t="s">
        <v>0</v>
      </c>
      <c r="G247" s="184"/>
    </row>
    <row r="248" spans="1:7" x14ac:dyDescent="0.2">
      <c r="A248" s="136" t="s">
        <v>292</v>
      </c>
      <c r="B248" s="146" t="s">
        <v>47</v>
      </c>
      <c r="C248" s="124">
        <v>10</v>
      </c>
      <c r="D248" s="194" t="s">
        <v>834</v>
      </c>
      <c r="E248" s="112"/>
      <c r="F248" s="115"/>
      <c r="G248" s="113"/>
    </row>
    <row r="249" spans="1:7" ht="16.5" customHeight="1" x14ac:dyDescent="0.2">
      <c r="A249" s="136" t="s">
        <v>293</v>
      </c>
      <c r="B249" s="146" t="s">
        <v>294</v>
      </c>
      <c r="C249" s="124">
        <v>15</v>
      </c>
      <c r="D249" s="194"/>
      <c r="E249" s="112"/>
      <c r="F249" s="115" t="s">
        <v>294</v>
      </c>
      <c r="G249" s="113">
        <v>20</v>
      </c>
    </row>
    <row r="250" spans="1:7" ht="16.5" customHeight="1" x14ac:dyDescent="0.2">
      <c r="A250" s="136" t="s">
        <v>295</v>
      </c>
      <c r="B250" s="146" t="s">
        <v>296</v>
      </c>
      <c r="C250" s="124">
        <v>40</v>
      </c>
      <c r="D250" s="194" t="s">
        <v>835</v>
      </c>
      <c r="E250" s="112"/>
      <c r="F250" s="115" t="s">
        <v>206</v>
      </c>
      <c r="G250" s="113">
        <v>70</v>
      </c>
    </row>
    <row r="251" spans="1:7" ht="42" x14ac:dyDescent="0.2">
      <c r="A251" s="136" t="s">
        <v>415</v>
      </c>
      <c r="B251" s="146" t="s">
        <v>684</v>
      </c>
      <c r="C251" s="124">
        <v>210</v>
      </c>
      <c r="D251" s="194" t="s">
        <v>836</v>
      </c>
      <c r="E251" s="116"/>
      <c r="F251" s="115" t="s">
        <v>699</v>
      </c>
      <c r="G251" s="113">
        <v>250</v>
      </c>
    </row>
    <row r="252" spans="1:7" ht="16.5" customHeight="1" x14ac:dyDescent="0.2">
      <c r="A252" s="136" t="s">
        <v>299</v>
      </c>
      <c r="B252" s="146" t="s">
        <v>300</v>
      </c>
      <c r="C252" s="124">
        <v>200</v>
      </c>
      <c r="D252" s="194" t="s">
        <v>837</v>
      </c>
      <c r="E252" s="111"/>
      <c r="F252" s="115" t="s">
        <v>221</v>
      </c>
      <c r="G252" s="113">
        <v>200</v>
      </c>
    </row>
    <row r="253" spans="1:7" ht="46.5" customHeight="1" x14ac:dyDescent="0.2">
      <c r="A253" s="147"/>
      <c r="B253" s="146" t="s">
        <v>63</v>
      </c>
      <c r="C253" s="124">
        <v>40</v>
      </c>
      <c r="D253" s="194" t="s">
        <v>838</v>
      </c>
      <c r="E253" s="112"/>
      <c r="F253" s="115" t="s">
        <v>219</v>
      </c>
      <c r="G253" s="113">
        <v>50</v>
      </c>
    </row>
    <row r="254" spans="1:7" ht="16.5" customHeight="1" x14ac:dyDescent="0.2">
      <c r="A254" s="136" t="s">
        <v>275</v>
      </c>
      <c r="B254" s="146" t="s">
        <v>42</v>
      </c>
      <c r="C254" s="124">
        <v>100</v>
      </c>
      <c r="D254" s="194" t="s">
        <v>839</v>
      </c>
      <c r="E254" s="112"/>
      <c r="F254" s="115"/>
      <c r="G254" s="113"/>
    </row>
    <row r="255" spans="1:7" ht="16.5" customHeight="1" x14ac:dyDescent="0.3">
      <c r="A255" s="268" t="s">
        <v>215</v>
      </c>
      <c r="B255" s="268"/>
      <c r="C255" s="125">
        <v>615</v>
      </c>
      <c r="D255" s="194"/>
      <c r="E255" s="112"/>
      <c r="F255" s="117" t="s">
        <v>215</v>
      </c>
      <c r="G255" s="113">
        <f>SUM(G249:G254)</f>
        <v>590</v>
      </c>
    </row>
    <row r="256" spans="1:7" x14ac:dyDescent="0.3">
      <c r="A256" s="148"/>
      <c r="B256" s="148"/>
      <c r="C256" s="125"/>
      <c r="D256" s="194"/>
      <c r="E256" s="116"/>
      <c r="F256" s="183" t="s">
        <v>157</v>
      </c>
      <c r="G256" s="184"/>
    </row>
    <row r="257" spans="1:7" x14ac:dyDescent="0.3">
      <c r="A257" s="148"/>
      <c r="B257" s="148"/>
      <c r="C257" s="125"/>
      <c r="D257" s="194"/>
      <c r="E257" s="120"/>
      <c r="F257" s="115" t="s">
        <v>302</v>
      </c>
      <c r="G257" s="113">
        <v>150</v>
      </c>
    </row>
    <row r="258" spans="1:7" ht="16.5" customHeight="1" x14ac:dyDescent="0.3">
      <c r="A258" s="148"/>
      <c r="B258" s="148"/>
      <c r="C258" s="125"/>
      <c r="D258" s="194"/>
      <c r="E258" s="120"/>
      <c r="F258" s="115" t="s">
        <v>702</v>
      </c>
      <c r="G258" s="113">
        <v>30</v>
      </c>
    </row>
    <row r="259" spans="1:7" x14ac:dyDescent="0.3">
      <c r="A259" s="148"/>
      <c r="B259" s="148"/>
      <c r="C259" s="125"/>
      <c r="D259" s="194"/>
      <c r="E259" s="120"/>
      <c r="F259" s="115"/>
      <c r="G259" s="113"/>
    </row>
    <row r="260" spans="1:7" ht="16.5" customHeight="1" x14ac:dyDescent="0.3">
      <c r="A260" s="148"/>
      <c r="B260" s="148"/>
      <c r="C260" s="125"/>
      <c r="D260" s="194"/>
      <c r="E260" s="120"/>
      <c r="F260" s="118" t="s">
        <v>158</v>
      </c>
      <c r="G260" s="113">
        <v>180</v>
      </c>
    </row>
    <row r="261" spans="1:7" x14ac:dyDescent="0.2">
      <c r="A261" s="272" t="s">
        <v>11</v>
      </c>
      <c r="B261" s="272"/>
      <c r="C261" s="272"/>
      <c r="D261" s="194"/>
      <c r="E261" s="120"/>
      <c r="F261" s="183" t="s">
        <v>11</v>
      </c>
      <c r="G261" s="184"/>
    </row>
    <row r="262" spans="1:7" ht="28.5" customHeight="1" x14ac:dyDescent="0.2">
      <c r="A262" s="136" t="s">
        <v>416</v>
      </c>
      <c r="B262" s="146" t="s">
        <v>417</v>
      </c>
      <c r="C262" s="124">
        <v>100</v>
      </c>
      <c r="D262" s="194"/>
      <c r="E262" s="120"/>
      <c r="F262" s="114" t="s">
        <v>417</v>
      </c>
      <c r="G262" s="113">
        <v>100</v>
      </c>
    </row>
    <row r="263" spans="1:7" ht="28" x14ac:dyDescent="0.2">
      <c r="A263" s="136" t="s">
        <v>277</v>
      </c>
      <c r="B263" s="146" t="s">
        <v>672</v>
      </c>
      <c r="C263" s="124">
        <v>275</v>
      </c>
      <c r="D263" s="194"/>
      <c r="E263" s="101"/>
      <c r="F263" s="115" t="s">
        <v>703</v>
      </c>
      <c r="G263" s="113">
        <v>275</v>
      </c>
    </row>
    <row r="264" spans="1:7" ht="33" customHeight="1" x14ac:dyDescent="0.2">
      <c r="A264" s="136" t="s">
        <v>418</v>
      </c>
      <c r="B264" s="146" t="s">
        <v>419</v>
      </c>
      <c r="C264" s="124">
        <v>130</v>
      </c>
      <c r="D264" s="194" t="s">
        <v>864</v>
      </c>
      <c r="E264" s="106"/>
      <c r="F264" s="115" t="s">
        <v>713</v>
      </c>
      <c r="G264" s="113">
        <v>130</v>
      </c>
    </row>
    <row r="265" spans="1:7" ht="33" customHeight="1" x14ac:dyDescent="0.2">
      <c r="A265" s="136" t="s">
        <v>361</v>
      </c>
      <c r="B265" s="146" t="s">
        <v>362</v>
      </c>
      <c r="C265" s="124">
        <v>180</v>
      </c>
      <c r="D265" s="194" t="s">
        <v>408</v>
      </c>
      <c r="E265" s="112"/>
      <c r="F265" s="115" t="s">
        <v>345</v>
      </c>
      <c r="G265" s="113">
        <v>180</v>
      </c>
    </row>
    <row r="266" spans="1:7" ht="33" customHeight="1" x14ac:dyDescent="0.2">
      <c r="A266" s="136" t="s">
        <v>346</v>
      </c>
      <c r="B266" s="146" t="s">
        <v>420</v>
      </c>
      <c r="C266" s="124">
        <v>200</v>
      </c>
      <c r="D266" s="194" t="s">
        <v>837</v>
      </c>
      <c r="E266" s="112"/>
      <c r="F266" s="115" t="s">
        <v>229</v>
      </c>
      <c r="G266" s="113">
        <v>200</v>
      </c>
    </row>
    <row r="267" spans="1:7" ht="16.5" customHeight="1" x14ac:dyDescent="0.2">
      <c r="A267" s="147"/>
      <c r="B267" s="146" t="s">
        <v>63</v>
      </c>
      <c r="C267" s="124">
        <v>30</v>
      </c>
      <c r="D267" s="194" t="s">
        <v>842</v>
      </c>
      <c r="E267" s="112"/>
      <c r="F267" s="115" t="s">
        <v>69</v>
      </c>
      <c r="G267" s="113">
        <v>70</v>
      </c>
    </row>
    <row r="268" spans="1:7" ht="16.5" customHeight="1" x14ac:dyDescent="0.2">
      <c r="A268" s="147"/>
      <c r="B268" s="146" t="s">
        <v>219</v>
      </c>
      <c r="C268" s="124">
        <v>60</v>
      </c>
      <c r="D268" s="194" t="s">
        <v>842</v>
      </c>
      <c r="E268" s="112"/>
      <c r="F268" s="115"/>
      <c r="G268" s="113"/>
    </row>
    <row r="269" spans="1:7" ht="16.5" customHeight="1" x14ac:dyDescent="0.2">
      <c r="A269" s="136" t="s">
        <v>275</v>
      </c>
      <c r="B269" s="146" t="s">
        <v>41</v>
      </c>
      <c r="C269" s="124">
        <v>100</v>
      </c>
      <c r="D269" s="194" t="s">
        <v>843</v>
      </c>
      <c r="E269" s="116"/>
      <c r="F269" s="115"/>
      <c r="G269" s="113"/>
    </row>
    <row r="270" spans="1:7" x14ac:dyDescent="0.3">
      <c r="A270" s="268" t="s">
        <v>43</v>
      </c>
      <c r="B270" s="268"/>
      <c r="C270" s="125">
        <v>1075</v>
      </c>
      <c r="D270" s="194"/>
      <c r="E270" s="111"/>
      <c r="F270" s="117" t="s">
        <v>43</v>
      </c>
      <c r="G270" s="113">
        <f>SUM(G262:G269)</f>
        <v>955</v>
      </c>
    </row>
    <row r="271" spans="1:7" x14ac:dyDescent="0.3">
      <c r="A271" s="265" t="s">
        <v>259</v>
      </c>
      <c r="B271" s="265"/>
      <c r="C271" s="265"/>
      <c r="D271" s="194"/>
      <c r="E271" s="111"/>
      <c r="F271" s="185" t="s">
        <v>259</v>
      </c>
      <c r="G271" s="186"/>
    </row>
    <row r="272" spans="1:7" ht="28" x14ac:dyDescent="0.2">
      <c r="A272" s="147" t="s">
        <v>349</v>
      </c>
      <c r="B272" s="146" t="s">
        <v>350</v>
      </c>
      <c r="C272" s="124">
        <v>75</v>
      </c>
      <c r="D272" s="194" t="s">
        <v>850</v>
      </c>
      <c r="E272" s="111"/>
      <c r="F272" s="115"/>
      <c r="G272" s="113"/>
    </row>
    <row r="273" spans="1:7" ht="28" x14ac:dyDescent="0.2">
      <c r="A273" s="151"/>
      <c r="B273" s="146" t="s">
        <v>421</v>
      </c>
      <c r="C273" s="124">
        <v>200</v>
      </c>
      <c r="D273" s="194" t="s">
        <v>844</v>
      </c>
      <c r="E273" s="111"/>
      <c r="F273" s="115" t="s">
        <v>289</v>
      </c>
      <c r="G273" s="113">
        <v>200</v>
      </c>
    </row>
    <row r="274" spans="1:7" ht="28" x14ac:dyDescent="0.2">
      <c r="A274" s="147" t="s">
        <v>275</v>
      </c>
      <c r="B274" s="146" t="s">
        <v>118</v>
      </c>
      <c r="C274" s="124">
        <v>100</v>
      </c>
      <c r="D274" s="194" t="s">
        <v>843</v>
      </c>
      <c r="E274" s="111"/>
      <c r="F274" s="115" t="s">
        <v>302</v>
      </c>
      <c r="G274" s="113">
        <v>150</v>
      </c>
    </row>
    <row r="275" spans="1:7" ht="16.5" customHeight="1" x14ac:dyDescent="0.3">
      <c r="A275" s="268" t="s">
        <v>314</v>
      </c>
      <c r="B275" s="268"/>
      <c r="C275" s="125">
        <v>375</v>
      </c>
      <c r="D275" s="194"/>
      <c r="E275" s="111"/>
      <c r="F275" s="117" t="s">
        <v>314</v>
      </c>
      <c r="G275" s="113">
        <f>SUM(G273:G274)</f>
        <v>350</v>
      </c>
    </row>
    <row r="276" spans="1:7" ht="16.5" customHeight="1" x14ac:dyDescent="0.3">
      <c r="A276" s="268" t="s">
        <v>422</v>
      </c>
      <c r="B276" s="268"/>
      <c r="C276" s="126">
        <v>2065</v>
      </c>
      <c r="D276" s="194"/>
      <c r="E276" s="112"/>
      <c r="F276" s="117" t="s">
        <v>422</v>
      </c>
      <c r="G276" s="119">
        <f>G255+G260+G270+G275</f>
        <v>2075</v>
      </c>
    </row>
    <row r="277" spans="1:7" x14ac:dyDescent="0.2">
      <c r="A277" s="269" t="s">
        <v>423</v>
      </c>
      <c r="B277" s="269"/>
      <c r="C277" s="269"/>
      <c r="D277" s="194"/>
      <c r="E277" s="112"/>
      <c r="F277" s="187" t="s">
        <v>423</v>
      </c>
      <c r="G277" s="188"/>
    </row>
    <row r="278" spans="1:7" x14ac:dyDescent="0.2">
      <c r="A278" s="272" t="s">
        <v>0</v>
      </c>
      <c r="B278" s="272"/>
      <c r="C278" s="272"/>
      <c r="D278" s="194"/>
      <c r="E278" s="112"/>
      <c r="F278" s="183" t="s">
        <v>0</v>
      </c>
      <c r="G278" s="184"/>
    </row>
    <row r="279" spans="1:7" ht="42" x14ac:dyDescent="0.2">
      <c r="A279" s="147" t="s">
        <v>424</v>
      </c>
      <c r="B279" s="146" t="s">
        <v>685</v>
      </c>
      <c r="C279" s="124">
        <v>105</v>
      </c>
      <c r="D279" s="194" t="s">
        <v>865</v>
      </c>
      <c r="E279" s="112"/>
      <c r="F279" s="115" t="s">
        <v>425</v>
      </c>
      <c r="G279" s="113">
        <v>120</v>
      </c>
    </row>
    <row r="280" spans="1:7" ht="16.5" customHeight="1" x14ac:dyDescent="0.2">
      <c r="A280" s="136" t="s">
        <v>426</v>
      </c>
      <c r="B280" s="146" t="s">
        <v>427</v>
      </c>
      <c r="C280" s="124">
        <v>180</v>
      </c>
      <c r="D280" s="194"/>
      <c r="E280" s="112"/>
      <c r="F280" s="114" t="s">
        <v>427</v>
      </c>
      <c r="G280" s="113">
        <v>180</v>
      </c>
    </row>
    <row r="281" spans="1:7" ht="42" x14ac:dyDescent="0.2">
      <c r="A281" s="136" t="s">
        <v>374</v>
      </c>
      <c r="B281" s="146" t="s">
        <v>375</v>
      </c>
      <c r="C281" s="124">
        <v>200</v>
      </c>
      <c r="D281" s="194" t="s">
        <v>837</v>
      </c>
      <c r="E281" s="112"/>
      <c r="F281" s="115" t="s">
        <v>237</v>
      </c>
      <c r="G281" s="113">
        <v>200</v>
      </c>
    </row>
    <row r="282" spans="1:7" ht="33" customHeight="1" x14ac:dyDescent="0.2">
      <c r="A282" s="147"/>
      <c r="B282" s="146" t="s">
        <v>63</v>
      </c>
      <c r="C282" s="124">
        <v>40</v>
      </c>
      <c r="D282" s="194" t="s">
        <v>838</v>
      </c>
      <c r="E282" s="116"/>
      <c r="F282" s="115" t="s">
        <v>219</v>
      </c>
      <c r="G282" s="113">
        <v>50</v>
      </c>
    </row>
    <row r="283" spans="1:7" ht="16.5" customHeight="1" x14ac:dyDescent="0.2">
      <c r="A283" s="136" t="s">
        <v>275</v>
      </c>
      <c r="B283" s="146" t="s">
        <v>41</v>
      </c>
      <c r="C283" s="124">
        <v>100</v>
      </c>
      <c r="D283" s="194" t="s">
        <v>843</v>
      </c>
      <c r="E283" s="120"/>
      <c r="F283" s="115"/>
      <c r="G283" s="113"/>
    </row>
    <row r="284" spans="1:7" ht="16.5" customHeight="1" x14ac:dyDescent="0.3">
      <c r="A284" s="268" t="s">
        <v>215</v>
      </c>
      <c r="B284" s="268"/>
      <c r="C284" s="125">
        <v>625</v>
      </c>
      <c r="D284" s="194"/>
      <c r="E284" s="101"/>
      <c r="F284" s="117" t="s">
        <v>215</v>
      </c>
      <c r="G284" s="113">
        <f>SUM(G279:G283)</f>
        <v>550</v>
      </c>
    </row>
    <row r="285" spans="1:7" x14ac:dyDescent="0.3">
      <c r="A285" s="148"/>
      <c r="B285" s="148"/>
      <c r="C285" s="125"/>
      <c r="D285" s="194"/>
      <c r="E285" s="106"/>
      <c r="F285" s="183" t="s">
        <v>157</v>
      </c>
      <c r="G285" s="184"/>
    </row>
    <row r="286" spans="1:7" x14ac:dyDescent="0.3">
      <c r="A286" s="148"/>
      <c r="B286" s="148"/>
      <c r="C286" s="125"/>
      <c r="D286" s="194"/>
      <c r="E286" s="112"/>
      <c r="F286" s="115" t="s">
        <v>302</v>
      </c>
      <c r="G286" s="113">
        <v>150</v>
      </c>
    </row>
    <row r="287" spans="1:7" ht="16.5" customHeight="1" x14ac:dyDescent="0.3">
      <c r="A287" s="148"/>
      <c r="B287" s="148"/>
      <c r="C287" s="125"/>
      <c r="D287" s="194"/>
      <c r="E287" s="112"/>
      <c r="F287" s="115" t="s">
        <v>702</v>
      </c>
      <c r="G287" s="113">
        <v>30</v>
      </c>
    </row>
    <row r="288" spans="1:7" x14ac:dyDescent="0.3">
      <c r="A288" s="148"/>
      <c r="B288" s="148"/>
      <c r="C288" s="125"/>
      <c r="D288" s="194"/>
      <c r="E288" s="112"/>
      <c r="F288" s="115"/>
      <c r="G288" s="113"/>
    </row>
    <row r="289" spans="1:7" ht="16.5" customHeight="1" x14ac:dyDescent="0.3">
      <c r="A289" s="148"/>
      <c r="B289" s="148"/>
      <c r="C289" s="125"/>
      <c r="D289" s="194"/>
      <c r="E289" s="112"/>
      <c r="F289" s="118" t="s">
        <v>158</v>
      </c>
      <c r="G289" s="113">
        <v>180</v>
      </c>
    </row>
    <row r="290" spans="1:7" x14ac:dyDescent="0.2">
      <c r="A290" s="272" t="s">
        <v>11</v>
      </c>
      <c r="B290" s="272"/>
      <c r="C290" s="272"/>
      <c r="D290" s="194"/>
      <c r="E290" s="112"/>
      <c r="F290" s="183" t="s">
        <v>11</v>
      </c>
      <c r="G290" s="184"/>
    </row>
    <row r="291" spans="1:7" ht="28.5" customHeight="1" x14ac:dyDescent="0.2">
      <c r="A291" s="136" t="s">
        <v>428</v>
      </c>
      <c r="B291" s="146" t="s">
        <v>429</v>
      </c>
      <c r="C291" s="124">
        <v>100</v>
      </c>
      <c r="D291" s="194"/>
      <c r="E291" s="112"/>
      <c r="F291" s="114" t="s">
        <v>429</v>
      </c>
      <c r="G291" s="113">
        <v>100</v>
      </c>
    </row>
    <row r="292" spans="1:7" ht="28" x14ac:dyDescent="0.2">
      <c r="A292" s="149" t="s">
        <v>287</v>
      </c>
      <c r="B292" s="146" t="s">
        <v>686</v>
      </c>
      <c r="C292" s="124">
        <v>260</v>
      </c>
      <c r="D292" s="194"/>
      <c r="E292" s="112"/>
      <c r="F292" s="114" t="s">
        <v>686</v>
      </c>
      <c r="G292" s="113">
        <v>260</v>
      </c>
    </row>
    <row r="293" spans="1:7" ht="16.5" customHeight="1" x14ac:dyDescent="0.2">
      <c r="A293" s="147" t="s">
        <v>430</v>
      </c>
      <c r="B293" s="146" t="s">
        <v>373</v>
      </c>
      <c r="C293" s="124">
        <v>280</v>
      </c>
      <c r="D293" s="194"/>
      <c r="E293" s="112"/>
      <c r="F293" s="114" t="s">
        <v>373</v>
      </c>
      <c r="G293" s="113">
        <v>280</v>
      </c>
    </row>
    <row r="294" spans="1:7" ht="33" customHeight="1" x14ac:dyDescent="0.2">
      <c r="A294" s="136" t="s">
        <v>346</v>
      </c>
      <c r="B294" s="146" t="s">
        <v>377</v>
      </c>
      <c r="C294" s="124">
        <v>200</v>
      </c>
      <c r="D294" s="194" t="s">
        <v>837</v>
      </c>
      <c r="E294" s="112"/>
      <c r="F294" s="115" t="s">
        <v>240</v>
      </c>
      <c r="G294" s="113">
        <v>200</v>
      </c>
    </row>
    <row r="295" spans="1:7" ht="16.5" customHeight="1" x14ac:dyDescent="0.2">
      <c r="A295" s="147"/>
      <c r="B295" s="146" t="s">
        <v>63</v>
      </c>
      <c r="C295" s="124">
        <v>30</v>
      </c>
      <c r="D295" s="194" t="s">
        <v>842</v>
      </c>
      <c r="E295" s="112"/>
      <c r="F295" s="115" t="s">
        <v>69</v>
      </c>
      <c r="G295" s="113">
        <v>80</v>
      </c>
    </row>
    <row r="296" spans="1:7" ht="16.5" customHeight="1" x14ac:dyDescent="0.2">
      <c r="A296" s="147"/>
      <c r="B296" s="146" t="s">
        <v>219</v>
      </c>
      <c r="C296" s="124">
        <v>60</v>
      </c>
      <c r="D296" s="194" t="s">
        <v>842</v>
      </c>
      <c r="E296" s="116"/>
      <c r="F296" s="115"/>
      <c r="G296" s="113"/>
    </row>
    <row r="297" spans="1:7" ht="16.5" customHeight="1" x14ac:dyDescent="0.2">
      <c r="A297" s="136" t="s">
        <v>275</v>
      </c>
      <c r="B297" s="146" t="s">
        <v>42</v>
      </c>
      <c r="C297" s="124">
        <v>100</v>
      </c>
      <c r="D297" s="194" t="s">
        <v>862</v>
      </c>
      <c r="E297" s="111"/>
      <c r="F297" s="115"/>
      <c r="G297" s="113"/>
    </row>
    <row r="298" spans="1:7" x14ac:dyDescent="0.3">
      <c r="A298" s="268" t="s">
        <v>43</v>
      </c>
      <c r="B298" s="268"/>
      <c r="C298" s="125">
        <v>1030</v>
      </c>
      <c r="D298" s="194"/>
      <c r="E298" s="111"/>
      <c r="F298" s="117" t="s">
        <v>43</v>
      </c>
      <c r="G298" s="113">
        <f>SUM(G291:G297)</f>
        <v>920</v>
      </c>
    </row>
    <row r="299" spans="1:7" x14ac:dyDescent="0.3">
      <c r="A299" s="265" t="s">
        <v>259</v>
      </c>
      <c r="B299" s="265"/>
      <c r="C299" s="265"/>
      <c r="D299" s="194"/>
      <c r="E299" s="111"/>
      <c r="F299" s="185" t="s">
        <v>259</v>
      </c>
      <c r="G299" s="186"/>
    </row>
    <row r="300" spans="1:7" ht="28" x14ac:dyDescent="0.2">
      <c r="A300" s="147" t="s">
        <v>431</v>
      </c>
      <c r="B300" s="146" t="s">
        <v>432</v>
      </c>
      <c r="C300" s="124">
        <v>55</v>
      </c>
      <c r="D300" s="194" t="s">
        <v>838</v>
      </c>
      <c r="E300" s="111"/>
      <c r="F300" s="115"/>
      <c r="G300" s="113"/>
    </row>
    <row r="301" spans="1:7" ht="42" x14ac:dyDescent="0.2">
      <c r="A301" s="147" t="s">
        <v>339</v>
      </c>
      <c r="B301" s="146" t="s">
        <v>340</v>
      </c>
      <c r="C301" s="124">
        <v>200</v>
      </c>
      <c r="D301" s="194" t="s">
        <v>837</v>
      </c>
      <c r="E301" s="111"/>
      <c r="F301" s="115" t="s">
        <v>289</v>
      </c>
      <c r="G301" s="113">
        <v>200</v>
      </c>
    </row>
    <row r="302" spans="1:7" ht="28" x14ac:dyDescent="0.2">
      <c r="A302" s="136" t="s">
        <v>275</v>
      </c>
      <c r="B302" s="146" t="s">
        <v>41</v>
      </c>
      <c r="C302" s="124">
        <v>100</v>
      </c>
      <c r="D302" s="194" t="s">
        <v>843</v>
      </c>
      <c r="E302" s="111"/>
      <c r="F302" s="115" t="s">
        <v>302</v>
      </c>
      <c r="G302" s="113">
        <v>150</v>
      </c>
    </row>
    <row r="303" spans="1:7" ht="16.5" customHeight="1" x14ac:dyDescent="0.3">
      <c r="A303" s="268" t="s">
        <v>314</v>
      </c>
      <c r="B303" s="268"/>
      <c r="C303" s="125">
        <v>355</v>
      </c>
      <c r="D303" s="194"/>
      <c r="E303" s="112"/>
      <c r="F303" s="117" t="s">
        <v>314</v>
      </c>
      <c r="G303" s="113">
        <f>SUM(G301:G302)</f>
        <v>350</v>
      </c>
    </row>
    <row r="304" spans="1:7" ht="16.5" customHeight="1" x14ac:dyDescent="0.3">
      <c r="A304" s="268" t="s">
        <v>433</v>
      </c>
      <c r="B304" s="268"/>
      <c r="C304" s="126">
        <v>2010</v>
      </c>
      <c r="D304" s="194"/>
      <c r="E304" s="112"/>
      <c r="F304" s="117" t="s">
        <v>433</v>
      </c>
      <c r="G304" s="119">
        <f>G284+G289+G298+G303</f>
        <v>2000</v>
      </c>
    </row>
    <row r="305" spans="1:7" x14ac:dyDescent="0.2">
      <c r="A305" s="269" t="s">
        <v>434</v>
      </c>
      <c r="B305" s="269"/>
      <c r="C305" s="269"/>
      <c r="D305" s="194"/>
      <c r="E305" s="112"/>
      <c r="F305" s="187" t="s">
        <v>434</v>
      </c>
      <c r="G305" s="188"/>
    </row>
    <row r="306" spans="1:7" x14ac:dyDescent="0.2">
      <c r="A306" s="272" t="s">
        <v>0</v>
      </c>
      <c r="B306" s="272"/>
      <c r="C306" s="272"/>
      <c r="D306" s="194"/>
      <c r="E306" s="112"/>
      <c r="F306" s="183" t="s">
        <v>0</v>
      </c>
      <c r="G306" s="184"/>
    </row>
    <row r="307" spans="1:7" x14ac:dyDescent="0.2">
      <c r="A307" s="136" t="s">
        <v>292</v>
      </c>
      <c r="B307" s="146" t="s">
        <v>47</v>
      </c>
      <c r="C307" s="124">
        <v>10</v>
      </c>
      <c r="D307" s="194" t="s">
        <v>834</v>
      </c>
      <c r="E307" s="112"/>
      <c r="F307" s="115"/>
      <c r="G307" s="113"/>
    </row>
    <row r="308" spans="1:7" ht="16.5" customHeight="1" x14ac:dyDescent="0.2">
      <c r="A308" s="136" t="s">
        <v>293</v>
      </c>
      <c r="B308" s="146" t="s">
        <v>294</v>
      </c>
      <c r="C308" s="124">
        <v>15</v>
      </c>
      <c r="D308" s="194"/>
      <c r="E308" s="116"/>
      <c r="F308" s="114" t="s">
        <v>294</v>
      </c>
      <c r="G308" s="113">
        <v>20</v>
      </c>
    </row>
    <row r="309" spans="1:7" ht="16.5" customHeight="1" x14ac:dyDescent="0.2">
      <c r="A309" s="136" t="s">
        <v>295</v>
      </c>
      <c r="B309" s="146" t="s">
        <v>296</v>
      </c>
      <c r="C309" s="124">
        <v>40</v>
      </c>
      <c r="D309" s="194" t="s">
        <v>835</v>
      </c>
      <c r="E309" s="120"/>
      <c r="F309" s="115" t="s">
        <v>206</v>
      </c>
      <c r="G309" s="113">
        <v>70</v>
      </c>
    </row>
    <row r="310" spans="1:7" ht="42" x14ac:dyDescent="0.2">
      <c r="A310" s="136" t="s">
        <v>435</v>
      </c>
      <c r="B310" s="146" t="s">
        <v>687</v>
      </c>
      <c r="C310" s="124">
        <v>220</v>
      </c>
      <c r="D310" s="194" t="s">
        <v>836</v>
      </c>
      <c r="E310" s="101"/>
      <c r="F310" s="115" t="s">
        <v>714</v>
      </c>
      <c r="G310" s="113">
        <v>260</v>
      </c>
    </row>
    <row r="311" spans="1:7" ht="16.5" customHeight="1" x14ac:dyDescent="0.2">
      <c r="A311" s="136" t="s">
        <v>299</v>
      </c>
      <c r="B311" s="146" t="s">
        <v>300</v>
      </c>
      <c r="C311" s="124">
        <v>200</v>
      </c>
      <c r="D311" s="194" t="s">
        <v>837</v>
      </c>
      <c r="E311" s="106"/>
      <c r="F311" s="115" t="s">
        <v>221</v>
      </c>
      <c r="G311" s="113">
        <v>200</v>
      </c>
    </row>
    <row r="312" spans="1:7" ht="49.5" customHeight="1" x14ac:dyDescent="0.2">
      <c r="A312" s="147"/>
      <c r="B312" s="146" t="s">
        <v>63</v>
      </c>
      <c r="C312" s="124">
        <v>40</v>
      </c>
      <c r="D312" s="194" t="s">
        <v>838</v>
      </c>
      <c r="E312" s="112"/>
      <c r="F312" s="115" t="s">
        <v>219</v>
      </c>
      <c r="G312" s="113">
        <v>50</v>
      </c>
    </row>
    <row r="313" spans="1:7" ht="16.5" customHeight="1" x14ac:dyDescent="0.2">
      <c r="A313" s="136" t="s">
        <v>275</v>
      </c>
      <c r="B313" s="146" t="s">
        <v>42</v>
      </c>
      <c r="C313" s="124">
        <v>100</v>
      </c>
      <c r="D313" s="194" t="s">
        <v>862</v>
      </c>
      <c r="E313" s="112"/>
      <c r="F313" s="115"/>
      <c r="G313" s="113"/>
    </row>
    <row r="314" spans="1:7" ht="16.5" customHeight="1" x14ac:dyDescent="0.3">
      <c r="A314" s="268" t="s">
        <v>215</v>
      </c>
      <c r="B314" s="268"/>
      <c r="C314" s="125">
        <v>625</v>
      </c>
      <c r="D314" s="194"/>
      <c r="E314" s="112"/>
      <c r="F314" s="117" t="s">
        <v>215</v>
      </c>
      <c r="G314" s="113">
        <f>SUM(G308:G313)</f>
        <v>600</v>
      </c>
    </row>
    <row r="315" spans="1:7" x14ac:dyDescent="0.3">
      <c r="A315" s="148"/>
      <c r="B315" s="148"/>
      <c r="C315" s="125"/>
      <c r="D315" s="194"/>
      <c r="E315" s="112"/>
      <c r="F315" s="183" t="s">
        <v>157</v>
      </c>
      <c r="G315" s="184"/>
    </row>
    <row r="316" spans="1:7" x14ac:dyDescent="0.3">
      <c r="A316" s="148"/>
      <c r="B316" s="148"/>
      <c r="C316" s="125"/>
      <c r="D316" s="194"/>
      <c r="E316" s="112"/>
      <c r="F316" s="115" t="s">
        <v>302</v>
      </c>
      <c r="G316" s="113">
        <v>150</v>
      </c>
    </row>
    <row r="317" spans="1:7" ht="16.5" customHeight="1" x14ac:dyDescent="0.3">
      <c r="A317" s="148"/>
      <c r="B317" s="148"/>
      <c r="C317" s="125"/>
      <c r="D317" s="194"/>
      <c r="E317" s="112"/>
      <c r="F317" s="115" t="s">
        <v>702</v>
      </c>
      <c r="G317" s="113">
        <v>30</v>
      </c>
    </row>
    <row r="318" spans="1:7" x14ac:dyDescent="0.3">
      <c r="A318" s="148"/>
      <c r="B318" s="148"/>
      <c r="C318" s="125"/>
      <c r="D318" s="194"/>
      <c r="E318" s="112"/>
      <c r="F318" s="115"/>
      <c r="G318" s="113"/>
    </row>
    <row r="319" spans="1:7" ht="16.5" customHeight="1" x14ac:dyDescent="0.3">
      <c r="A319" s="148"/>
      <c r="B319" s="148"/>
      <c r="C319" s="125"/>
      <c r="D319" s="194"/>
      <c r="E319" s="112"/>
      <c r="F319" s="118" t="s">
        <v>158</v>
      </c>
      <c r="G319" s="113">
        <v>180</v>
      </c>
    </row>
    <row r="320" spans="1:7" x14ac:dyDescent="0.2">
      <c r="A320" s="272" t="s">
        <v>11</v>
      </c>
      <c r="B320" s="272"/>
      <c r="C320" s="272"/>
      <c r="D320" s="194"/>
      <c r="E320" s="112"/>
      <c r="F320" s="183" t="s">
        <v>11</v>
      </c>
      <c r="G320" s="184"/>
    </row>
    <row r="321" spans="1:7" ht="15" customHeight="1" x14ac:dyDescent="0.2">
      <c r="A321" s="136" t="s">
        <v>436</v>
      </c>
      <c r="B321" s="146" t="s">
        <v>437</v>
      </c>
      <c r="C321" s="124">
        <v>100</v>
      </c>
      <c r="D321" s="194" t="s">
        <v>866</v>
      </c>
      <c r="E321" s="112"/>
      <c r="F321" s="115" t="s">
        <v>388</v>
      </c>
      <c r="G321" s="113">
        <v>100</v>
      </c>
    </row>
    <row r="322" spans="1:7" ht="28" x14ac:dyDescent="0.2">
      <c r="A322" s="136" t="s">
        <v>277</v>
      </c>
      <c r="B322" s="146" t="s">
        <v>672</v>
      </c>
      <c r="C322" s="124">
        <v>275</v>
      </c>
      <c r="D322" s="194"/>
      <c r="E322" s="112"/>
      <c r="F322" s="115" t="s">
        <v>703</v>
      </c>
      <c r="G322" s="113">
        <v>275</v>
      </c>
    </row>
    <row r="323" spans="1:7" ht="16.5" customHeight="1" x14ac:dyDescent="0.2">
      <c r="A323" s="136" t="s">
        <v>438</v>
      </c>
      <c r="B323" s="146" t="s">
        <v>243</v>
      </c>
      <c r="C323" s="124">
        <v>100</v>
      </c>
      <c r="D323" s="194" t="s">
        <v>867</v>
      </c>
      <c r="E323" s="116"/>
      <c r="F323" s="115" t="s">
        <v>715</v>
      </c>
      <c r="G323" s="113">
        <v>130</v>
      </c>
    </row>
    <row r="324" spans="1:7" ht="33" customHeight="1" x14ac:dyDescent="0.2">
      <c r="A324" s="136" t="s">
        <v>286</v>
      </c>
      <c r="B324" s="146" t="s">
        <v>308</v>
      </c>
      <c r="C324" s="124">
        <v>180</v>
      </c>
      <c r="D324" s="194"/>
      <c r="E324" s="111"/>
      <c r="F324" s="115" t="s">
        <v>308</v>
      </c>
      <c r="G324" s="113">
        <v>180</v>
      </c>
    </row>
    <row r="325" spans="1:7" ht="16.5" customHeight="1" x14ac:dyDescent="0.2">
      <c r="A325" s="136" t="s">
        <v>309</v>
      </c>
      <c r="B325" s="146" t="s">
        <v>310</v>
      </c>
      <c r="C325" s="124">
        <v>200</v>
      </c>
      <c r="D325" s="194" t="s">
        <v>837</v>
      </c>
      <c r="E325" s="111"/>
      <c r="F325" s="115" t="s">
        <v>227</v>
      </c>
      <c r="G325" s="113">
        <v>200</v>
      </c>
    </row>
    <row r="326" spans="1:7" ht="16.5" customHeight="1" x14ac:dyDescent="0.2">
      <c r="A326" s="147"/>
      <c r="B326" s="146" t="s">
        <v>63</v>
      </c>
      <c r="C326" s="124">
        <v>30</v>
      </c>
      <c r="D326" s="194" t="s">
        <v>842</v>
      </c>
      <c r="E326" s="111"/>
      <c r="F326" s="115" t="s">
        <v>69</v>
      </c>
      <c r="G326" s="113">
        <v>70</v>
      </c>
    </row>
    <row r="327" spans="1:7" ht="16.5" customHeight="1" x14ac:dyDescent="0.2">
      <c r="A327" s="147"/>
      <c r="B327" s="146" t="s">
        <v>219</v>
      </c>
      <c r="C327" s="124">
        <v>60</v>
      </c>
      <c r="D327" s="194" t="s">
        <v>842</v>
      </c>
      <c r="E327" s="111"/>
      <c r="F327" s="115"/>
      <c r="G327" s="113"/>
    </row>
    <row r="328" spans="1:7" ht="16.5" customHeight="1" x14ac:dyDescent="0.2">
      <c r="A328" s="136" t="s">
        <v>275</v>
      </c>
      <c r="B328" s="146" t="s">
        <v>41</v>
      </c>
      <c r="C328" s="124">
        <v>100</v>
      </c>
      <c r="D328" s="194" t="s">
        <v>843</v>
      </c>
      <c r="E328" s="111"/>
      <c r="F328" s="115"/>
      <c r="G328" s="113"/>
    </row>
    <row r="329" spans="1:7" x14ac:dyDescent="0.3">
      <c r="A329" s="268" t="s">
        <v>43</v>
      </c>
      <c r="B329" s="268"/>
      <c r="C329" s="125">
        <v>1045</v>
      </c>
      <c r="D329" s="194"/>
      <c r="E329" s="111"/>
      <c r="F329" s="117" t="s">
        <v>43</v>
      </c>
      <c r="G329" s="113">
        <f>SUM(G321:G328)</f>
        <v>955</v>
      </c>
    </row>
    <row r="330" spans="1:7" x14ac:dyDescent="0.3">
      <c r="A330" s="265" t="s">
        <v>259</v>
      </c>
      <c r="B330" s="265"/>
      <c r="C330" s="265"/>
      <c r="D330" s="194"/>
      <c r="E330" s="112"/>
      <c r="F330" s="185" t="s">
        <v>259</v>
      </c>
      <c r="G330" s="186"/>
    </row>
    <row r="331" spans="1:7" x14ac:dyDescent="0.2">
      <c r="A331" s="136" t="s">
        <v>403</v>
      </c>
      <c r="B331" s="146" t="s">
        <v>312</v>
      </c>
      <c r="C331" s="124">
        <v>100</v>
      </c>
      <c r="D331" s="194" t="s">
        <v>838</v>
      </c>
      <c r="E331" s="112"/>
      <c r="F331" s="115"/>
      <c r="G331" s="113"/>
    </row>
    <row r="332" spans="1:7" ht="28" x14ac:dyDescent="0.2">
      <c r="A332" s="147"/>
      <c r="B332" s="146" t="s">
        <v>313</v>
      </c>
      <c r="C332" s="124">
        <v>200</v>
      </c>
      <c r="D332" s="194" t="s">
        <v>844</v>
      </c>
      <c r="E332" s="112"/>
      <c r="F332" s="115" t="s">
        <v>289</v>
      </c>
      <c r="G332" s="113">
        <v>200</v>
      </c>
    </row>
    <row r="333" spans="1:7" ht="28" x14ac:dyDescent="0.2">
      <c r="A333" s="147" t="s">
        <v>275</v>
      </c>
      <c r="B333" s="146" t="s">
        <v>381</v>
      </c>
      <c r="C333" s="124">
        <v>150</v>
      </c>
      <c r="D333" s="194" t="s">
        <v>843</v>
      </c>
      <c r="E333" s="112"/>
      <c r="F333" s="115" t="s">
        <v>302</v>
      </c>
      <c r="G333" s="113">
        <v>150</v>
      </c>
    </row>
    <row r="334" spans="1:7" ht="16.5" customHeight="1" x14ac:dyDescent="0.3">
      <c r="A334" s="268" t="s">
        <v>314</v>
      </c>
      <c r="B334" s="268"/>
      <c r="C334" s="125">
        <v>450</v>
      </c>
      <c r="D334" s="194"/>
      <c r="E334" s="112"/>
      <c r="F334" s="117" t="s">
        <v>314</v>
      </c>
      <c r="G334" s="113">
        <f>SUM(G332:G333)</f>
        <v>350</v>
      </c>
    </row>
    <row r="335" spans="1:7" ht="16.5" customHeight="1" x14ac:dyDescent="0.3">
      <c r="A335" s="268" t="s">
        <v>439</v>
      </c>
      <c r="B335" s="268"/>
      <c r="C335" s="126">
        <v>2120</v>
      </c>
      <c r="D335" s="194"/>
      <c r="E335" s="112"/>
      <c r="F335" s="117" t="s">
        <v>439</v>
      </c>
      <c r="G335" s="119">
        <f>G314+G319+G329+G334</f>
        <v>2085</v>
      </c>
    </row>
    <row r="336" spans="1:7" x14ac:dyDescent="0.2">
      <c r="A336" s="269" t="s">
        <v>440</v>
      </c>
      <c r="B336" s="269"/>
      <c r="C336" s="269"/>
      <c r="D336" s="194"/>
      <c r="E336" s="112"/>
      <c r="F336" s="187" t="s">
        <v>440</v>
      </c>
      <c r="G336" s="188"/>
    </row>
    <row r="337" spans="1:7" x14ac:dyDescent="0.2">
      <c r="A337" s="272" t="s">
        <v>0</v>
      </c>
      <c r="B337" s="272"/>
      <c r="C337" s="272"/>
      <c r="D337" s="194"/>
      <c r="E337" s="116"/>
      <c r="F337" s="183" t="s">
        <v>0</v>
      </c>
      <c r="G337" s="184"/>
    </row>
    <row r="338" spans="1:7" ht="28" x14ac:dyDescent="0.2">
      <c r="A338" s="136" t="s">
        <v>293</v>
      </c>
      <c r="B338" s="146" t="s">
        <v>294</v>
      </c>
      <c r="C338" s="124">
        <v>15</v>
      </c>
      <c r="D338" s="194" t="s">
        <v>845</v>
      </c>
      <c r="E338" s="120"/>
      <c r="F338" s="115"/>
      <c r="G338" s="113"/>
    </row>
    <row r="339" spans="1:7" ht="16.5" customHeight="1" x14ac:dyDescent="0.2">
      <c r="A339" s="136" t="s">
        <v>349</v>
      </c>
      <c r="B339" s="146" t="s">
        <v>688</v>
      </c>
      <c r="C339" s="124">
        <v>230</v>
      </c>
      <c r="D339" s="194" t="s">
        <v>868</v>
      </c>
      <c r="E339" s="120"/>
      <c r="F339" s="115" t="s">
        <v>716</v>
      </c>
      <c r="G339" s="113">
        <v>260</v>
      </c>
    </row>
    <row r="340" spans="1:7" ht="42" x14ac:dyDescent="0.2">
      <c r="A340" s="136" t="s">
        <v>319</v>
      </c>
      <c r="B340" s="146" t="s">
        <v>320</v>
      </c>
      <c r="C340" s="124">
        <v>200</v>
      </c>
      <c r="D340" s="194" t="s">
        <v>837</v>
      </c>
      <c r="F340" s="115" t="s">
        <v>321</v>
      </c>
      <c r="G340" s="113">
        <v>200</v>
      </c>
    </row>
    <row r="341" spans="1:7" ht="43.5" customHeight="1" x14ac:dyDescent="0.2">
      <c r="A341" s="136" t="s">
        <v>322</v>
      </c>
      <c r="B341" s="146" t="s">
        <v>323</v>
      </c>
      <c r="C341" s="124">
        <v>50</v>
      </c>
      <c r="D341" s="194" t="s">
        <v>838</v>
      </c>
      <c r="F341" s="115" t="s">
        <v>69</v>
      </c>
      <c r="G341" s="113">
        <v>50</v>
      </c>
    </row>
    <row r="342" spans="1:7" ht="16.5" customHeight="1" x14ac:dyDescent="0.2">
      <c r="A342" s="136" t="s">
        <v>275</v>
      </c>
      <c r="B342" s="146" t="s">
        <v>41</v>
      </c>
      <c r="C342" s="124">
        <v>100</v>
      </c>
      <c r="D342" s="194" t="s">
        <v>843</v>
      </c>
      <c r="F342" s="115"/>
      <c r="G342" s="113"/>
    </row>
    <row r="343" spans="1:7" ht="16.5" customHeight="1" x14ac:dyDescent="0.3">
      <c r="A343" s="268" t="s">
        <v>215</v>
      </c>
      <c r="B343" s="268"/>
      <c r="C343" s="125">
        <v>595</v>
      </c>
      <c r="D343" s="194"/>
      <c r="F343" s="117" t="s">
        <v>215</v>
      </c>
      <c r="G343" s="113">
        <f>SUM(G339:G342)</f>
        <v>510</v>
      </c>
    </row>
    <row r="344" spans="1:7" x14ac:dyDescent="0.3">
      <c r="A344" s="148"/>
      <c r="B344" s="148"/>
      <c r="C344" s="125"/>
      <c r="D344" s="194"/>
      <c r="F344" s="183" t="s">
        <v>157</v>
      </c>
      <c r="G344" s="184"/>
    </row>
    <row r="345" spans="1:7" x14ac:dyDescent="0.3">
      <c r="A345" s="148"/>
      <c r="B345" s="148"/>
      <c r="C345" s="125"/>
      <c r="D345" s="194"/>
      <c r="F345" s="115" t="s">
        <v>302</v>
      </c>
      <c r="G345" s="113">
        <v>150</v>
      </c>
    </row>
    <row r="346" spans="1:7" ht="16.5" customHeight="1" x14ac:dyDescent="0.3">
      <c r="A346" s="148"/>
      <c r="B346" s="148"/>
      <c r="C346" s="125"/>
      <c r="D346" s="194"/>
      <c r="F346" s="115" t="s">
        <v>702</v>
      </c>
      <c r="G346" s="113">
        <v>30</v>
      </c>
    </row>
    <row r="347" spans="1:7" x14ac:dyDescent="0.3">
      <c r="A347" s="148"/>
      <c r="B347" s="148"/>
      <c r="C347" s="125"/>
      <c r="D347" s="194"/>
      <c r="F347" s="115"/>
      <c r="G347" s="113"/>
    </row>
    <row r="348" spans="1:7" ht="16.5" customHeight="1" x14ac:dyDescent="0.3">
      <c r="A348" s="148"/>
      <c r="B348" s="148"/>
      <c r="C348" s="125"/>
      <c r="D348" s="194"/>
      <c r="F348" s="118" t="s">
        <v>158</v>
      </c>
      <c r="G348" s="113">
        <v>180</v>
      </c>
    </row>
    <row r="349" spans="1:7" x14ac:dyDescent="0.2">
      <c r="A349" s="272" t="s">
        <v>11</v>
      </c>
      <c r="B349" s="272"/>
      <c r="C349" s="272"/>
      <c r="D349" s="194"/>
      <c r="F349" s="183" t="s">
        <v>11</v>
      </c>
      <c r="G349" s="184"/>
    </row>
    <row r="350" spans="1:7" ht="15" customHeight="1" x14ac:dyDescent="0.2">
      <c r="A350" s="136" t="s">
        <v>441</v>
      </c>
      <c r="B350" s="146" t="s">
        <v>442</v>
      </c>
      <c r="C350" s="124">
        <v>100</v>
      </c>
      <c r="D350" s="194"/>
      <c r="F350" s="114" t="s">
        <v>442</v>
      </c>
      <c r="G350" s="113">
        <v>100</v>
      </c>
    </row>
    <row r="351" spans="1:7" ht="42" x14ac:dyDescent="0.2">
      <c r="A351" s="147" t="s">
        <v>326</v>
      </c>
      <c r="B351" s="146" t="s">
        <v>674</v>
      </c>
      <c r="C351" s="124">
        <v>270</v>
      </c>
      <c r="D351" s="194" t="s">
        <v>869</v>
      </c>
      <c r="F351" s="115" t="s">
        <v>717</v>
      </c>
      <c r="G351" s="113">
        <v>270</v>
      </c>
    </row>
    <row r="352" spans="1:7" ht="16.5" customHeight="1" x14ac:dyDescent="0.2">
      <c r="A352" s="147" t="s">
        <v>279</v>
      </c>
      <c r="B352" s="146" t="s">
        <v>689</v>
      </c>
      <c r="C352" s="124">
        <v>105</v>
      </c>
      <c r="D352" s="194" t="s">
        <v>870</v>
      </c>
      <c r="F352" s="115" t="s">
        <v>718</v>
      </c>
      <c r="G352" s="113">
        <v>130</v>
      </c>
    </row>
    <row r="353" spans="1:7" ht="33" customHeight="1" x14ac:dyDescent="0.2">
      <c r="A353" s="136" t="s">
        <v>411</v>
      </c>
      <c r="B353" s="146" t="s">
        <v>412</v>
      </c>
      <c r="C353" s="124">
        <v>180</v>
      </c>
      <c r="D353" s="194" t="s">
        <v>871</v>
      </c>
      <c r="F353" s="115" t="s">
        <v>443</v>
      </c>
      <c r="G353" s="113">
        <v>180</v>
      </c>
    </row>
    <row r="354" spans="1:7" ht="33" customHeight="1" x14ac:dyDescent="0.2">
      <c r="A354" s="137"/>
      <c r="B354" s="146" t="s">
        <v>331</v>
      </c>
      <c r="C354" s="124">
        <v>200</v>
      </c>
      <c r="D354" s="194" t="s">
        <v>332</v>
      </c>
      <c r="F354" s="115" t="s">
        <v>233</v>
      </c>
      <c r="G354" s="113">
        <v>200</v>
      </c>
    </row>
    <row r="355" spans="1:7" ht="16.5" customHeight="1" x14ac:dyDescent="0.2">
      <c r="A355" s="147"/>
      <c r="B355" s="146" t="s">
        <v>63</v>
      </c>
      <c r="C355" s="124">
        <v>30</v>
      </c>
      <c r="D355" s="194" t="s">
        <v>842</v>
      </c>
      <c r="F355" s="115" t="s">
        <v>63</v>
      </c>
      <c r="G355" s="113">
        <v>80</v>
      </c>
    </row>
    <row r="356" spans="1:7" ht="16.5" customHeight="1" x14ac:dyDescent="0.2">
      <c r="A356" s="147"/>
      <c r="B356" s="146" t="s">
        <v>219</v>
      </c>
      <c r="C356" s="124">
        <v>60</v>
      </c>
      <c r="D356" s="194" t="s">
        <v>842</v>
      </c>
      <c r="F356" s="115"/>
      <c r="G356" s="113"/>
    </row>
    <row r="357" spans="1:7" ht="16.5" customHeight="1" x14ac:dyDescent="0.2">
      <c r="A357" s="136" t="s">
        <v>275</v>
      </c>
      <c r="B357" s="146" t="s">
        <v>42</v>
      </c>
      <c r="C357" s="124">
        <v>100</v>
      </c>
      <c r="D357" s="194" t="s">
        <v>839</v>
      </c>
      <c r="E357" s="122"/>
      <c r="F357" s="115"/>
      <c r="G357" s="113"/>
    </row>
    <row r="358" spans="1:7" x14ac:dyDescent="0.3">
      <c r="A358" s="268" t="s">
        <v>43</v>
      </c>
      <c r="B358" s="268"/>
      <c r="C358" s="125">
        <v>1045</v>
      </c>
      <c r="D358" s="194"/>
      <c r="F358" s="117" t="s">
        <v>43</v>
      </c>
      <c r="G358" s="113">
        <f>SUM(G350:G357)</f>
        <v>960</v>
      </c>
    </row>
    <row r="359" spans="1:7" x14ac:dyDescent="0.3">
      <c r="A359" s="265" t="s">
        <v>259</v>
      </c>
      <c r="B359" s="265"/>
      <c r="C359" s="265"/>
      <c r="D359" s="194"/>
      <c r="F359" s="185" t="s">
        <v>259</v>
      </c>
      <c r="G359" s="186"/>
    </row>
    <row r="360" spans="1:7" x14ac:dyDescent="0.2">
      <c r="A360" s="147" t="s">
        <v>333</v>
      </c>
      <c r="B360" s="146" t="s">
        <v>334</v>
      </c>
      <c r="C360" s="124">
        <v>75</v>
      </c>
      <c r="D360" s="194" t="s">
        <v>838</v>
      </c>
      <c r="F360" s="115"/>
      <c r="G360" s="113"/>
    </row>
    <row r="361" spans="1:7" ht="42" x14ac:dyDescent="0.2">
      <c r="A361" s="136" t="s">
        <v>299</v>
      </c>
      <c r="B361" s="146" t="s">
        <v>300</v>
      </c>
      <c r="C361" s="124">
        <v>200</v>
      </c>
      <c r="D361" s="194" t="s">
        <v>837</v>
      </c>
      <c r="F361" s="115" t="s">
        <v>289</v>
      </c>
      <c r="G361" s="113">
        <v>200</v>
      </c>
    </row>
    <row r="362" spans="1:7" ht="28" x14ac:dyDescent="0.2">
      <c r="A362" s="147" t="s">
        <v>275</v>
      </c>
      <c r="B362" s="146" t="s">
        <v>118</v>
      </c>
      <c r="C362" s="124">
        <v>100</v>
      </c>
      <c r="D362" s="194" t="s">
        <v>843</v>
      </c>
      <c r="F362" s="115" t="s">
        <v>302</v>
      </c>
      <c r="G362" s="113">
        <v>150</v>
      </c>
    </row>
    <row r="363" spans="1:7" ht="16.5" customHeight="1" x14ac:dyDescent="0.3">
      <c r="A363" s="268" t="s">
        <v>314</v>
      </c>
      <c r="B363" s="268"/>
      <c r="C363" s="125">
        <v>375</v>
      </c>
      <c r="D363" s="194"/>
      <c r="F363" s="117" t="s">
        <v>314</v>
      </c>
      <c r="G363" s="113">
        <f>SUM(G361:G362)</f>
        <v>350</v>
      </c>
    </row>
    <row r="364" spans="1:7" ht="16.5" customHeight="1" x14ac:dyDescent="0.3">
      <c r="A364" s="268" t="s">
        <v>444</v>
      </c>
      <c r="B364" s="268"/>
      <c r="C364" s="126">
        <v>2015</v>
      </c>
      <c r="D364" s="194"/>
      <c r="F364" s="117" t="s">
        <v>444</v>
      </c>
      <c r="G364" s="119">
        <f>G343+G348+G358+G363</f>
        <v>2000</v>
      </c>
    </row>
    <row r="365" spans="1:7" x14ac:dyDescent="0.2">
      <c r="A365" s="269" t="s">
        <v>445</v>
      </c>
      <c r="B365" s="269"/>
      <c r="C365" s="269"/>
      <c r="D365" s="194"/>
      <c r="F365" s="187" t="s">
        <v>445</v>
      </c>
      <c r="G365" s="188"/>
    </row>
    <row r="366" spans="1:7" x14ac:dyDescent="0.2">
      <c r="A366" s="272" t="s">
        <v>0</v>
      </c>
      <c r="B366" s="272"/>
      <c r="C366" s="272"/>
      <c r="D366" s="194"/>
      <c r="F366" s="183" t="s">
        <v>0</v>
      </c>
      <c r="G366" s="184"/>
    </row>
    <row r="367" spans="1:7" x14ac:dyDescent="0.2">
      <c r="A367" s="136" t="s">
        <v>292</v>
      </c>
      <c r="B367" s="146" t="s">
        <v>47</v>
      </c>
      <c r="C367" s="124">
        <v>10</v>
      </c>
      <c r="D367" s="194" t="s">
        <v>834</v>
      </c>
      <c r="F367" s="115"/>
      <c r="G367" s="113"/>
    </row>
    <row r="368" spans="1:7" ht="16.5" customHeight="1" x14ac:dyDescent="0.2">
      <c r="A368" s="136" t="s">
        <v>446</v>
      </c>
      <c r="B368" s="146" t="s">
        <v>372</v>
      </c>
      <c r="C368" s="124">
        <v>100</v>
      </c>
      <c r="D368" s="194" t="s">
        <v>872</v>
      </c>
      <c r="F368" s="115" t="s">
        <v>447</v>
      </c>
      <c r="G368" s="113">
        <v>280</v>
      </c>
    </row>
    <row r="369" spans="1:7" ht="16.5" customHeight="1" x14ac:dyDescent="0.2">
      <c r="A369" s="147" t="s">
        <v>284</v>
      </c>
      <c r="B369" s="146" t="s">
        <v>235</v>
      </c>
      <c r="C369" s="124">
        <v>180</v>
      </c>
      <c r="D369" s="194"/>
      <c r="F369" s="115"/>
      <c r="G369" s="113"/>
    </row>
    <row r="370" spans="1:7" ht="16.5" customHeight="1" x14ac:dyDescent="0.2">
      <c r="A370" s="147" t="s">
        <v>339</v>
      </c>
      <c r="B370" s="146" t="s">
        <v>340</v>
      </c>
      <c r="C370" s="124">
        <v>200</v>
      </c>
      <c r="D370" s="194" t="s">
        <v>837</v>
      </c>
      <c r="F370" s="115" t="s">
        <v>231</v>
      </c>
      <c r="G370" s="113">
        <v>200</v>
      </c>
    </row>
    <row r="371" spans="1:7" ht="16.5" customHeight="1" x14ac:dyDescent="0.2">
      <c r="A371" s="147"/>
      <c r="B371" s="146" t="s">
        <v>63</v>
      </c>
      <c r="C371" s="124">
        <v>40</v>
      </c>
      <c r="D371" s="194" t="s">
        <v>838</v>
      </c>
      <c r="F371" s="115" t="s">
        <v>219</v>
      </c>
      <c r="G371" s="113">
        <v>80</v>
      </c>
    </row>
    <row r="372" spans="1:7" ht="16.5" customHeight="1" x14ac:dyDescent="0.2">
      <c r="A372" s="136" t="s">
        <v>275</v>
      </c>
      <c r="B372" s="146" t="s">
        <v>42</v>
      </c>
      <c r="C372" s="124">
        <v>100</v>
      </c>
      <c r="D372" s="194" t="s">
        <v>839</v>
      </c>
      <c r="F372" s="115"/>
      <c r="G372" s="113"/>
    </row>
    <row r="373" spans="1:7" ht="16.5" customHeight="1" x14ac:dyDescent="0.3">
      <c r="A373" s="268" t="s">
        <v>215</v>
      </c>
      <c r="B373" s="268"/>
      <c r="C373" s="125">
        <v>630</v>
      </c>
      <c r="D373" s="194"/>
      <c r="F373" s="117" t="s">
        <v>215</v>
      </c>
      <c r="G373" s="113">
        <f>SUM(G367:G372)</f>
        <v>560</v>
      </c>
    </row>
    <row r="374" spans="1:7" x14ac:dyDescent="0.3">
      <c r="A374" s="148"/>
      <c r="B374" s="148"/>
      <c r="C374" s="125"/>
      <c r="D374" s="194"/>
      <c r="F374" s="183" t="s">
        <v>157</v>
      </c>
      <c r="G374" s="184"/>
    </row>
    <row r="375" spans="1:7" x14ac:dyDescent="0.3">
      <c r="A375" s="148"/>
      <c r="B375" s="148"/>
      <c r="C375" s="125"/>
      <c r="D375" s="194"/>
      <c r="F375" s="115" t="s">
        <v>302</v>
      </c>
      <c r="G375" s="113">
        <v>150</v>
      </c>
    </row>
    <row r="376" spans="1:7" ht="16.5" customHeight="1" x14ac:dyDescent="0.3">
      <c r="A376" s="148"/>
      <c r="B376" s="148"/>
      <c r="C376" s="125"/>
      <c r="D376" s="194"/>
      <c r="F376" s="115" t="s">
        <v>702</v>
      </c>
      <c r="G376" s="113">
        <v>30</v>
      </c>
    </row>
    <row r="377" spans="1:7" x14ac:dyDescent="0.3">
      <c r="A377" s="148"/>
      <c r="B377" s="148"/>
      <c r="C377" s="125"/>
      <c r="D377" s="194"/>
      <c r="F377" s="115"/>
      <c r="G377" s="113"/>
    </row>
    <row r="378" spans="1:7" ht="16.5" customHeight="1" x14ac:dyDescent="0.3">
      <c r="A378" s="148"/>
      <c r="B378" s="148"/>
      <c r="C378" s="125"/>
      <c r="D378" s="194"/>
      <c r="F378" s="118" t="s">
        <v>158</v>
      </c>
      <c r="G378" s="113">
        <v>180</v>
      </c>
    </row>
    <row r="379" spans="1:7" x14ac:dyDescent="0.2">
      <c r="A379" s="272" t="s">
        <v>11</v>
      </c>
      <c r="B379" s="272"/>
      <c r="C379" s="272"/>
      <c r="D379" s="194"/>
      <c r="F379" s="183" t="s">
        <v>11</v>
      </c>
      <c r="G379" s="184"/>
    </row>
    <row r="380" spans="1:7" ht="28.5" customHeight="1" x14ac:dyDescent="0.2">
      <c r="A380" s="136" t="s">
        <v>281</v>
      </c>
      <c r="B380" s="146" t="s">
        <v>232</v>
      </c>
      <c r="C380" s="124">
        <v>100</v>
      </c>
      <c r="D380" s="194"/>
      <c r="F380" s="114" t="s">
        <v>232</v>
      </c>
      <c r="G380" s="113">
        <v>100</v>
      </c>
    </row>
    <row r="381" spans="1:7" ht="42" x14ac:dyDescent="0.2">
      <c r="A381" s="136" t="s">
        <v>287</v>
      </c>
      <c r="B381" s="146" t="s">
        <v>683</v>
      </c>
      <c r="C381" s="124">
        <v>260</v>
      </c>
      <c r="D381" s="194" t="s">
        <v>873</v>
      </c>
      <c r="F381" s="115" t="s">
        <v>711</v>
      </c>
      <c r="G381" s="113">
        <v>260</v>
      </c>
    </row>
    <row r="382" spans="1:7" ht="33" customHeight="1" x14ac:dyDescent="0.2">
      <c r="A382" s="136" t="s">
        <v>343</v>
      </c>
      <c r="B382" s="146" t="s">
        <v>690</v>
      </c>
      <c r="C382" s="124">
        <v>285</v>
      </c>
      <c r="D382" s="194" t="s">
        <v>874</v>
      </c>
      <c r="F382" s="115" t="s">
        <v>448</v>
      </c>
      <c r="G382" s="113">
        <v>100</v>
      </c>
    </row>
    <row r="383" spans="1:7" ht="33" customHeight="1" x14ac:dyDescent="0.2">
      <c r="A383" s="136" t="s">
        <v>346</v>
      </c>
      <c r="B383" s="146" t="s">
        <v>347</v>
      </c>
      <c r="C383" s="124">
        <v>200</v>
      </c>
      <c r="D383" s="194" t="s">
        <v>837</v>
      </c>
      <c r="F383" s="115" t="s">
        <v>330</v>
      </c>
      <c r="G383" s="113">
        <v>180</v>
      </c>
    </row>
    <row r="384" spans="1:7" ht="16.5" customHeight="1" x14ac:dyDescent="0.2">
      <c r="A384" s="147"/>
      <c r="B384" s="146" t="s">
        <v>63</v>
      </c>
      <c r="C384" s="124">
        <v>30</v>
      </c>
      <c r="D384" s="194" t="s">
        <v>842</v>
      </c>
      <c r="F384" s="115" t="s">
        <v>348</v>
      </c>
      <c r="G384" s="113">
        <v>200</v>
      </c>
    </row>
    <row r="385" spans="1:7" ht="28" x14ac:dyDescent="0.2">
      <c r="A385" s="147"/>
      <c r="B385" s="146" t="s">
        <v>219</v>
      </c>
      <c r="C385" s="124">
        <v>60</v>
      </c>
      <c r="D385" s="194" t="s">
        <v>842</v>
      </c>
      <c r="F385" s="115" t="s">
        <v>69</v>
      </c>
      <c r="G385" s="113">
        <v>70</v>
      </c>
    </row>
    <row r="386" spans="1:7" ht="16.5" customHeight="1" x14ac:dyDescent="0.2">
      <c r="A386" s="136" t="s">
        <v>275</v>
      </c>
      <c r="B386" s="146" t="s">
        <v>41</v>
      </c>
      <c r="C386" s="124">
        <v>100</v>
      </c>
      <c r="D386" s="194" t="s">
        <v>843</v>
      </c>
      <c r="F386" s="115"/>
      <c r="G386" s="113"/>
    </row>
    <row r="387" spans="1:7" ht="16.5" customHeight="1" x14ac:dyDescent="0.3">
      <c r="A387" s="268" t="s">
        <v>43</v>
      </c>
      <c r="B387" s="268"/>
      <c r="C387" s="125">
        <v>1035</v>
      </c>
      <c r="D387" s="194"/>
      <c r="F387" s="117" t="s">
        <v>43</v>
      </c>
      <c r="G387" s="113">
        <f>SUM(G380:G386)</f>
        <v>910</v>
      </c>
    </row>
    <row r="388" spans="1:7" x14ac:dyDescent="0.3">
      <c r="A388" s="265" t="s">
        <v>259</v>
      </c>
      <c r="B388" s="265"/>
      <c r="C388" s="265"/>
      <c r="D388" s="194"/>
      <c r="F388" s="185" t="s">
        <v>259</v>
      </c>
      <c r="G388" s="186"/>
    </row>
    <row r="389" spans="1:7" ht="28" x14ac:dyDescent="0.2">
      <c r="A389" s="147" t="s">
        <v>349</v>
      </c>
      <c r="B389" s="146" t="s">
        <v>350</v>
      </c>
      <c r="C389" s="124">
        <v>75</v>
      </c>
      <c r="D389" s="194" t="s">
        <v>850</v>
      </c>
      <c r="F389" s="115"/>
      <c r="G389" s="113"/>
    </row>
    <row r="390" spans="1:7" ht="28" x14ac:dyDescent="0.2">
      <c r="A390" s="147"/>
      <c r="B390" s="146" t="s">
        <v>223</v>
      </c>
      <c r="C390" s="124">
        <v>200</v>
      </c>
      <c r="D390" s="194" t="s">
        <v>844</v>
      </c>
      <c r="F390" s="115" t="s">
        <v>289</v>
      </c>
      <c r="G390" s="113">
        <v>200</v>
      </c>
    </row>
    <row r="391" spans="1:7" ht="28" x14ac:dyDescent="0.2">
      <c r="A391" s="147" t="s">
        <v>275</v>
      </c>
      <c r="B391" s="146" t="s">
        <v>116</v>
      </c>
      <c r="C391" s="124">
        <v>100</v>
      </c>
      <c r="D391" s="194" t="s">
        <v>843</v>
      </c>
      <c r="F391" s="115" t="s">
        <v>302</v>
      </c>
      <c r="G391" s="113">
        <v>150</v>
      </c>
    </row>
    <row r="392" spans="1:7" ht="16.5" customHeight="1" x14ac:dyDescent="0.3">
      <c r="A392" s="268" t="s">
        <v>314</v>
      </c>
      <c r="B392" s="268"/>
      <c r="C392" s="125">
        <v>375</v>
      </c>
      <c r="D392" s="194"/>
      <c r="F392" s="117" t="s">
        <v>314</v>
      </c>
      <c r="G392" s="113">
        <f>SUM(G390:G391)</f>
        <v>350</v>
      </c>
    </row>
    <row r="393" spans="1:7" ht="16.5" customHeight="1" x14ac:dyDescent="0.3">
      <c r="A393" s="268" t="s">
        <v>449</v>
      </c>
      <c r="B393" s="268"/>
      <c r="C393" s="126">
        <v>2040</v>
      </c>
      <c r="D393" s="194"/>
      <c r="F393" s="117" t="s">
        <v>449</v>
      </c>
      <c r="G393" s="119">
        <f>G373+G378+G387+G392</f>
        <v>2000</v>
      </c>
    </row>
    <row r="394" spans="1:7" x14ac:dyDescent="0.2">
      <c r="A394" s="269" t="s">
        <v>450</v>
      </c>
      <c r="B394" s="269"/>
      <c r="C394" s="269"/>
      <c r="D394" s="194"/>
      <c r="F394" s="187" t="s">
        <v>450</v>
      </c>
      <c r="G394" s="188"/>
    </row>
    <row r="395" spans="1:7" x14ac:dyDescent="0.2">
      <c r="A395" s="272" t="s">
        <v>0</v>
      </c>
      <c r="B395" s="272"/>
      <c r="C395" s="272"/>
      <c r="D395" s="194"/>
      <c r="F395" s="183" t="s">
        <v>0</v>
      </c>
      <c r="G395" s="184"/>
    </row>
    <row r="396" spans="1:7" x14ac:dyDescent="0.2">
      <c r="A396" s="136" t="s">
        <v>292</v>
      </c>
      <c r="B396" s="146" t="s">
        <v>47</v>
      </c>
      <c r="C396" s="124">
        <v>10</v>
      </c>
      <c r="D396" s="194" t="s">
        <v>834</v>
      </c>
      <c r="F396" s="115"/>
      <c r="G396" s="113"/>
    </row>
    <row r="397" spans="1:7" ht="16.5" customHeight="1" x14ac:dyDescent="0.2">
      <c r="A397" s="136" t="s">
        <v>293</v>
      </c>
      <c r="B397" s="146" t="s">
        <v>294</v>
      </c>
      <c r="C397" s="124">
        <v>15</v>
      </c>
      <c r="D397" s="194"/>
      <c r="F397" s="114" t="s">
        <v>294</v>
      </c>
      <c r="G397" s="113">
        <v>20</v>
      </c>
    </row>
    <row r="398" spans="1:7" ht="16.5" customHeight="1" x14ac:dyDescent="0.2">
      <c r="A398" s="147" t="s">
        <v>353</v>
      </c>
      <c r="B398" s="146" t="s">
        <v>354</v>
      </c>
      <c r="C398" s="124">
        <v>50</v>
      </c>
      <c r="D398" s="194" t="s">
        <v>875</v>
      </c>
      <c r="F398" s="115" t="s">
        <v>206</v>
      </c>
      <c r="G398" s="113">
        <v>70</v>
      </c>
    </row>
    <row r="399" spans="1:7" ht="28" x14ac:dyDescent="0.2">
      <c r="A399" s="136" t="s">
        <v>355</v>
      </c>
      <c r="B399" s="146" t="s">
        <v>356</v>
      </c>
      <c r="C399" s="124">
        <v>200</v>
      </c>
      <c r="D399" s="194" t="s">
        <v>838</v>
      </c>
      <c r="F399" s="115" t="s">
        <v>700</v>
      </c>
      <c r="G399" s="113">
        <v>250</v>
      </c>
    </row>
    <row r="400" spans="1:7" ht="16.5" customHeight="1" x14ac:dyDescent="0.2">
      <c r="A400" s="136" t="s">
        <v>299</v>
      </c>
      <c r="B400" s="146" t="s">
        <v>300</v>
      </c>
      <c r="C400" s="124">
        <v>200</v>
      </c>
      <c r="D400" s="194" t="s">
        <v>837</v>
      </c>
      <c r="F400" s="115" t="s">
        <v>221</v>
      </c>
      <c r="G400" s="113">
        <v>200</v>
      </c>
    </row>
    <row r="401" spans="1:7" ht="16.5" customHeight="1" x14ac:dyDescent="0.2">
      <c r="A401" s="147"/>
      <c r="B401" s="146" t="s">
        <v>63</v>
      </c>
      <c r="C401" s="124">
        <v>40</v>
      </c>
      <c r="D401" s="194" t="s">
        <v>838</v>
      </c>
      <c r="F401" s="115" t="s">
        <v>219</v>
      </c>
      <c r="G401" s="113">
        <v>50</v>
      </c>
    </row>
    <row r="402" spans="1:7" ht="16.5" customHeight="1" x14ac:dyDescent="0.2">
      <c r="A402" s="147" t="s">
        <v>275</v>
      </c>
      <c r="B402" s="146" t="s">
        <v>41</v>
      </c>
      <c r="C402" s="124">
        <v>100</v>
      </c>
      <c r="D402" s="194" t="s">
        <v>843</v>
      </c>
      <c r="F402" s="115"/>
      <c r="G402" s="113"/>
    </row>
    <row r="403" spans="1:7" ht="21" customHeight="1" x14ac:dyDescent="0.3">
      <c r="A403" s="268" t="s">
        <v>215</v>
      </c>
      <c r="B403" s="268"/>
      <c r="C403" s="125">
        <v>615</v>
      </c>
      <c r="D403" s="194"/>
      <c r="F403" s="117" t="s">
        <v>215</v>
      </c>
      <c r="G403" s="113">
        <f>SUM(G397:G402)</f>
        <v>590</v>
      </c>
    </row>
    <row r="404" spans="1:7" x14ac:dyDescent="0.3">
      <c r="A404" s="148"/>
      <c r="B404" s="148"/>
      <c r="C404" s="125"/>
      <c r="D404" s="194"/>
      <c r="F404" s="183" t="s">
        <v>157</v>
      </c>
      <c r="G404" s="184"/>
    </row>
    <row r="405" spans="1:7" x14ac:dyDescent="0.3">
      <c r="A405" s="148"/>
      <c r="B405" s="148"/>
      <c r="C405" s="125"/>
      <c r="D405" s="194"/>
      <c r="F405" s="115" t="s">
        <v>302</v>
      </c>
      <c r="G405" s="113">
        <v>150</v>
      </c>
    </row>
    <row r="406" spans="1:7" ht="16.5" customHeight="1" x14ac:dyDescent="0.3">
      <c r="A406" s="148"/>
      <c r="B406" s="148"/>
      <c r="C406" s="125"/>
      <c r="D406" s="194"/>
      <c r="F406" s="115" t="s">
        <v>702</v>
      </c>
      <c r="G406" s="113">
        <v>30</v>
      </c>
    </row>
    <row r="407" spans="1:7" x14ac:dyDescent="0.3">
      <c r="A407" s="148"/>
      <c r="B407" s="148"/>
      <c r="C407" s="125"/>
      <c r="D407" s="194"/>
      <c r="F407" s="115"/>
      <c r="G407" s="113"/>
    </row>
    <row r="408" spans="1:7" ht="16.5" customHeight="1" x14ac:dyDescent="0.3">
      <c r="A408" s="148"/>
      <c r="B408" s="148"/>
      <c r="C408" s="125"/>
      <c r="D408" s="194"/>
      <c r="F408" s="118" t="s">
        <v>158</v>
      </c>
      <c r="G408" s="113">
        <v>180</v>
      </c>
    </row>
    <row r="409" spans="1:7" x14ac:dyDescent="0.2">
      <c r="A409" s="272" t="s">
        <v>11</v>
      </c>
      <c r="B409" s="272"/>
      <c r="C409" s="272"/>
      <c r="D409" s="194"/>
      <c r="F409" s="183" t="s">
        <v>11</v>
      </c>
      <c r="G409" s="184"/>
    </row>
    <row r="410" spans="1:7" ht="42.75" customHeight="1" x14ac:dyDescent="0.2">
      <c r="A410" s="136" t="s">
        <v>451</v>
      </c>
      <c r="B410" s="146" t="s">
        <v>452</v>
      </c>
      <c r="C410" s="124">
        <v>100</v>
      </c>
      <c r="D410" s="194" t="s">
        <v>876</v>
      </c>
      <c r="F410" s="115" t="s">
        <v>242</v>
      </c>
      <c r="G410" s="113">
        <v>100</v>
      </c>
    </row>
    <row r="411" spans="1:7" ht="42" x14ac:dyDescent="0.2">
      <c r="A411" s="136" t="s">
        <v>387</v>
      </c>
      <c r="B411" s="146" t="s">
        <v>691</v>
      </c>
      <c r="C411" s="124">
        <v>275</v>
      </c>
      <c r="D411" s="194" t="s">
        <v>877</v>
      </c>
      <c r="F411" s="114" t="s">
        <v>719</v>
      </c>
      <c r="G411" s="113">
        <v>275</v>
      </c>
    </row>
    <row r="412" spans="1:7" ht="49.5" customHeight="1" x14ac:dyDescent="0.2">
      <c r="A412" s="136" t="s">
        <v>453</v>
      </c>
      <c r="B412" s="146" t="s">
        <v>454</v>
      </c>
      <c r="C412" s="124">
        <v>280</v>
      </c>
      <c r="D412" s="194" t="s">
        <v>869</v>
      </c>
      <c r="F412" s="115" t="s">
        <v>455</v>
      </c>
      <c r="G412" s="113">
        <v>110</v>
      </c>
    </row>
    <row r="413" spans="1:7" ht="43.5" customHeight="1" x14ac:dyDescent="0.2">
      <c r="A413" s="136" t="s">
        <v>364</v>
      </c>
      <c r="B413" s="146" t="s">
        <v>365</v>
      </c>
      <c r="C413" s="124">
        <v>200</v>
      </c>
      <c r="D413" s="194" t="s">
        <v>837</v>
      </c>
      <c r="F413" s="115" t="s">
        <v>456</v>
      </c>
      <c r="G413" s="113">
        <v>180</v>
      </c>
    </row>
    <row r="414" spans="1:7" ht="16.5" customHeight="1" x14ac:dyDescent="0.2">
      <c r="A414" s="147"/>
      <c r="B414" s="146" t="s">
        <v>63</v>
      </c>
      <c r="C414" s="124">
        <v>30</v>
      </c>
      <c r="D414" s="194" t="s">
        <v>842</v>
      </c>
      <c r="F414" s="115"/>
      <c r="G414" s="113"/>
    </row>
    <row r="415" spans="1:7" ht="16.5" customHeight="1" x14ac:dyDescent="0.2">
      <c r="A415" s="147"/>
      <c r="B415" s="146" t="s">
        <v>219</v>
      </c>
      <c r="C415" s="124">
        <v>60</v>
      </c>
      <c r="D415" s="194" t="s">
        <v>842</v>
      </c>
      <c r="F415" s="115" t="s">
        <v>236</v>
      </c>
      <c r="G415" s="113">
        <v>200</v>
      </c>
    </row>
    <row r="416" spans="1:7" ht="28" x14ac:dyDescent="0.2">
      <c r="A416" s="136" t="s">
        <v>275</v>
      </c>
      <c r="B416" s="146" t="s">
        <v>42</v>
      </c>
      <c r="C416" s="124">
        <v>100</v>
      </c>
      <c r="D416" s="194" t="s">
        <v>839</v>
      </c>
      <c r="F416" s="115" t="s">
        <v>69</v>
      </c>
      <c r="G416" s="113">
        <v>80</v>
      </c>
    </row>
    <row r="417" spans="1:7" ht="16.5" customHeight="1" x14ac:dyDescent="0.3">
      <c r="A417" s="268" t="s">
        <v>43</v>
      </c>
      <c r="B417" s="268"/>
      <c r="C417" s="125">
        <v>1045</v>
      </c>
      <c r="D417" s="194"/>
      <c r="F417" s="117" t="s">
        <v>43</v>
      </c>
      <c r="G417" s="113">
        <f>SUM(G410:G416)</f>
        <v>945</v>
      </c>
    </row>
    <row r="418" spans="1:7" ht="16.5" customHeight="1" x14ac:dyDescent="0.3">
      <c r="A418" s="265" t="s">
        <v>259</v>
      </c>
      <c r="B418" s="265"/>
      <c r="C418" s="265"/>
      <c r="D418" s="194"/>
      <c r="F418" s="185" t="s">
        <v>259</v>
      </c>
      <c r="G418" s="186"/>
    </row>
    <row r="419" spans="1:7" x14ac:dyDescent="0.2">
      <c r="A419" s="147"/>
      <c r="B419" s="146" t="s">
        <v>457</v>
      </c>
      <c r="C419" s="124">
        <v>75</v>
      </c>
      <c r="D419" s="194" t="s">
        <v>838</v>
      </c>
      <c r="F419" s="115"/>
      <c r="G419" s="113"/>
    </row>
    <row r="420" spans="1:7" ht="28" x14ac:dyDescent="0.2">
      <c r="A420" s="137"/>
      <c r="B420" s="146" t="s">
        <v>331</v>
      </c>
      <c r="C420" s="124">
        <v>200</v>
      </c>
      <c r="D420" s="194" t="s">
        <v>332</v>
      </c>
      <c r="F420" s="115" t="s">
        <v>289</v>
      </c>
      <c r="G420" s="113">
        <v>200</v>
      </c>
    </row>
    <row r="421" spans="1:7" ht="28" x14ac:dyDescent="0.2">
      <c r="A421" s="136" t="s">
        <v>275</v>
      </c>
      <c r="B421" s="146" t="s">
        <v>41</v>
      </c>
      <c r="C421" s="124">
        <v>100</v>
      </c>
      <c r="D421" s="194" t="s">
        <v>843</v>
      </c>
      <c r="F421" s="115" t="s">
        <v>302</v>
      </c>
      <c r="G421" s="113">
        <v>150</v>
      </c>
    </row>
    <row r="422" spans="1:7" ht="16.5" customHeight="1" x14ac:dyDescent="0.3">
      <c r="A422" s="268" t="s">
        <v>314</v>
      </c>
      <c r="B422" s="268"/>
      <c r="C422" s="125">
        <v>375</v>
      </c>
      <c r="D422" s="194"/>
      <c r="F422" s="117" t="s">
        <v>314</v>
      </c>
      <c r="G422" s="113">
        <f>SUM(G420:G421)</f>
        <v>350</v>
      </c>
    </row>
    <row r="423" spans="1:7" ht="16.5" customHeight="1" x14ac:dyDescent="0.3">
      <c r="A423" s="268" t="s">
        <v>458</v>
      </c>
      <c r="B423" s="268"/>
      <c r="C423" s="126">
        <v>2035</v>
      </c>
      <c r="D423" s="194"/>
      <c r="F423" s="117" t="s">
        <v>458</v>
      </c>
      <c r="G423" s="119">
        <f>G403+G408+G417+G422</f>
        <v>2065</v>
      </c>
    </row>
    <row r="424" spans="1:7" x14ac:dyDescent="0.2">
      <c r="A424" s="269" t="s">
        <v>459</v>
      </c>
      <c r="B424" s="269"/>
      <c r="C424" s="269"/>
      <c r="D424" s="194"/>
      <c r="F424" s="187" t="s">
        <v>459</v>
      </c>
      <c r="G424" s="188"/>
    </row>
    <row r="425" spans="1:7" x14ac:dyDescent="0.2">
      <c r="A425" s="272" t="s">
        <v>0</v>
      </c>
      <c r="B425" s="272"/>
      <c r="C425" s="272"/>
      <c r="D425" s="194"/>
      <c r="F425" s="183" t="s">
        <v>0</v>
      </c>
      <c r="G425" s="184"/>
    </row>
    <row r="426" spans="1:7" x14ac:dyDescent="0.2">
      <c r="A426" s="136" t="s">
        <v>292</v>
      </c>
      <c r="B426" s="146" t="s">
        <v>47</v>
      </c>
      <c r="C426" s="124">
        <v>10</v>
      </c>
      <c r="D426" s="194" t="s">
        <v>834</v>
      </c>
      <c r="F426" s="115"/>
      <c r="G426" s="113"/>
    </row>
    <row r="427" spans="1:7" ht="16.5" customHeight="1" x14ac:dyDescent="0.2">
      <c r="A427" s="151" t="s">
        <v>460</v>
      </c>
      <c r="B427" s="146" t="s">
        <v>461</v>
      </c>
      <c r="C427" s="124">
        <v>100</v>
      </c>
      <c r="D427" s="194"/>
      <c r="F427" s="115" t="s">
        <v>461</v>
      </c>
      <c r="G427" s="113">
        <v>120</v>
      </c>
    </row>
    <row r="428" spans="1:7" ht="16.5" customHeight="1" x14ac:dyDescent="0.2">
      <c r="A428" s="136" t="s">
        <v>361</v>
      </c>
      <c r="B428" s="146" t="s">
        <v>362</v>
      </c>
      <c r="C428" s="124">
        <v>180</v>
      </c>
      <c r="D428" s="194" t="s">
        <v>332</v>
      </c>
      <c r="F428" s="115" t="s">
        <v>462</v>
      </c>
      <c r="G428" s="113">
        <v>180</v>
      </c>
    </row>
    <row r="429" spans="1:7" ht="16.5" customHeight="1" x14ac:dyDescent="0.2">
      <c r="A429" s="136" t="s">
        <v>374</v>
      </c>
      <c r="B429" s="146" t="s">
        <v>375</v>
      </c>
      <c r="C429" s="124">
        <v>200</v>
      </c>
      <c r="D429" s="194" t="s">
        <v>837</v>
      </c>
      <c r="F429" s="115" t="s">
        <v>237</v>
      </c>
      <c r="G429" s="113">
        <v>200</v>
      </c>
    </row>
    <row r="430" spans="1:7" ht="16.5" customHeight="1" x14ac:dyDescent="0.2">
      <c r="A430" s="147"/>
      <c r="B430" s="146" t="s">
        <v>63</v>
      </c>
      <c r="C430" s="124">
        <v>40</v>
      </c>
      <c r="D430" s="194" t="s">
        <v>838</v>
      </c>
      <c r="F430" s="115" t="s">
        <v>219</v>
      </c>
      <c r="G430" s="113">
        <v>50</v>
      </c>
    </row>
    <row r="431" spans="1:7" ht="16.5" customHeight="1" x14ac:dyDescent="0.2">
      <c r="A431" s="136" t="s">
        <v>275</v>
      </c>
      <c r="B431" s="146" t="s">
        <v>42</v>
      </c>
      <c r="C431" s="124">
        <v>100</v>
      </c>
      <c r="D431" s="194" t="s">
        <v>839</v>
      </c>
      <c r="F431" s="115"/>
      <c r="G431" s="113"/>
    </row>
    <row r="432" spans="1:7" ht="16.5" customHeight="1" x14ac:dyDescent="0.3">
      <c r="A432" s="268" t="s">
        <v>215</v>
      </c>
      <c r="B432" s="268"/>
      <c r="C432" s="125">
        <v>630</v>
      </c>
      <c r="D432" s="194"/>
      <c r="F432" s="117" t="s">
        <v>215</v>
      </c>
      <c r="G432" s="113">
        <f>SUM(G427:G431)</f>
        <v>550</v>
      </c>
    </row>
    <row r="433" spans="1:7" x14ac:dyDescent="0.3">
      <c r="A433" s="148"/>
      <c r="B433" s="148"/>
      <c r="C433" s="125"/>
      <c r="D433" s="194"/>
      <c r="F433" s="183" t="s">
        <v>157</v>
      </c>
      <c r="G433" s="184"/>
    </row>
    <row r="434" spans="1:7" x14ac:dyDescent="0.3">
      <c r="A434" s="148"/>
      <c r="B434" s="148"/>
      <c r="C434" s="125"/>
      <c r="D434" s="194"/>
      <c r="F434" s="115" t="s">
        <v>302</v>
      </c>
      <c r="G434" s="113">
        <v>150</v>
      </c>
    </row>
    <row r="435" spans="1:7" ht="16.5" customHeight="1" x14ac:dyDescent="0.3">
      <c r="A435" s="148"/>
      <c r="B435" s="148"/>
      <c r="C435" s="125"/>
      <c r="D435" s="194"/>
      <c r="F435" s="115" t="s">
        <v>702</v>
      </c>
      <c r="G435" s="113">
        <v>30</v>
      </c>
    </row>
    <row r="436" spans="1:7" x14ac:dyDescent="0.3">
      <c r="A436" s="148"/>
      <c r="B436" s="148"/>
      <c r="C436" s="125"/>
      <c r="D436" s="194"/>
      <c r="F436" s="115"/>
      <c r="G436" s="113"/>
    </row>
    <row r="437" spans="1:7" ht="16.5" customHeight="1" x14ac:dyDescent="0.3">
      <c r="A437" s="148"/>
      <c r="B437" s="148"/>
      <c r="C437" s="125"/>
      <c r="D437" s="194"/>
      <c r="F437" s="118" t="s">
        <v>158</v>
      </c>
      <c r="G437" s="113">
        <v>180</v>
      </c>
    </row>
    <row r="438" spans="1:7" x14ac:dyDescent="0.2">
      <c r="A438" s="272" t="s">
        <v>11</v>
      </c>
      <c r="B438" s="272"/>
      <c r="C438" s="272"/>
      <c r="D438" s="194"/>
      <c r="F438" s="183" t="s">
        <v>11</v>
      </c>
      <c r="G438" s="184"/>
    </row>
    <row r="439" spans="1:7" ht="15" customHeight="1" x14ac:dyDescent="0.2">
      <c r="A439" s="136" t="s">
        <v>276</v>
      </c>
      <c r="B439" s="146" t="s">
        <v>224</v>
      </c>
      <c r="C439" s="124">
        <v>100</v>
      </c>
      <c r="D439" s="194"/>
      <c r="F439" s="114" t="s">
        <v>224</v>
      </c>
      <c r="G439" s="113">
        <v>100</v>
      </c>
    </row>
    <row r="440" spans="1:7" ht="28" x14ac:dyDescent="0.2">
      <c r="A440" s="136" t="s">
        <v>326</v>
      </c>
      <c r="B440" s="146" t="s">
        <v>692</v>
      </c>
      <c r="C440" s="124">
        <v>260</v>
      </c>
      <c r="D440" s="194"/>
      <c r="F440" s="114" t="s">
        <v>692</v>
      </c>
      <c r="G440" s="113">
        <v>260</v>
      </c>
    </row>
    <row r="441" spans="1:7" ht="16.5" customHeight="1" x14ac:dyDescent="0.2">
      <c r="A441" s="147" t="s">
        <v>307</v>
      </c>
      <c r="B441" s="146" t="s">
        <v>463</v>
      </c>
      <c r="C441" s="124">
        <v>100</v>
      </c>
      <c r="D441" s="194" t="s">
        <v>878</v>
      </c>
      <c r="F441" s="115" t="s">
        <v>720</v>
      </c>
      <c r="G441" s="113">
        <v>130</v>
      </c>
    </row>
    <row r="442" spans="1:7" ht="33" customHeight="1" x14ac:dyDescent="0.2">
      <c r="A442" s="136" t="s">
        <v>286</v>
      </c>
      <c r="B442" s="146" t="s">
        <v>308</v>
      </c>
      <c r="C442" s="124">
        <v>180</v>
      </c>
      <c r="D442" s="194"/>
      <c r="F442" s="115" t="s">
        <v>308</v>
      </c>
      <c r="G442" s="113">
        <v>180</v>
      </c>
    </row>
    <row r="443" spans="1:7" ht="16.5" customHeight="1" x14ac:dyDescent="0.2">
      <c r="A443" s="136" t="s">
        <v>346</v>
      </c>
      <c r="B443" s="146" t="s">
        <v>377</v>
      </c>
      <c r="C443" s="124">
        <v>200</v>
      </c>
      <c r="D443" s="194" t="s">
        <v>837</v>
      </c>
      <c r="F443" s="115" t="s">
        <v>240</v>
      </c>
      <c r="G443" s="113">
        <v>200</v>
      </c>
    </row>
    <row r="444" spans="1:7" ht="16.5" customHeight="1" x14ac:dyDescent="0.2">
      <c r="A444" s="147"/>
      <c r="B444" s="146" t="s">
        <v>63</v>
      </c>
      <c r="C444" s="124">
        <v>30</v>
      </c>
      <c r="D444" s="194" t="s">
        <v>879</v>
      </c>
      <c r="F444" s="115" t="s">
        <v>69</v>
      </c>
      <c r="G444" s="113">
        <v>70</v>
      </c>
    </row>
    <row r="445" spans="1:7" ht="16.5" customHeight="1" x14ac:dyDescent="0.2">
      <c r="A445" s="147"/>
      <c r="B445" s="146" t="s">
        <v>219</v>
      </c>
      <c r="C445" s="124">
        <v>60</v>
      </c>
      <c r="D445" s="194" t="s">
        <v>879</v>
      </c>
      <c r="F445" s="115"/>
      <c r="G445" s="113"/>
    </row>
    <row r="446" spans="1:7" ht="16.5" customHeight="1" x14ac:dyDescent="0.2">
      <c r="A446" s="136" t="s">
        <v>275</v>
      </c>
      <c r="B446" s="146" t="s">
        <v>41</v>
      </c>
      <c r="C446" s="124">
        <v>100</v>
      </c>
      <c r="D446" s="194" t="s">
        <v>843</v>
      </c>
      <c r="F446" s="115"/>
      <c r="G446" s="113"/>
    </row>
    <row r="447" spans="1:7" x14ac:dyDescent="0.3">
      <c r="A447" s="268" t="s">
        <v>43</v>
      </c>
      <c r="B447" s="268"/>
      <c r="C447" s="125">
        <v>1030</v>
      </c>
      <c r="D447" s="194"/>
      <c r="F447" s="117" t="s">
        <v>43</v>
      </c>
      <c r="G447" s="113">
        <f>SUM(G439:G446)</f>
        <v>940</v>
      </c>
    </row>
    <row r="448" spans="1:7" x14ac:dyDescent="0.3">
      <c r="A448" s="265" t="s">
        <v>259</v>
      </c>
      <c r="B448" s="265"/>
      <c r="C448" s="265"/>
      <c r="D448" s="194"/>
      <c r="F448" s="185" t="s">
        <v>259</v>
      </c>
      <c r="G448" s="186"/>
    </row>
    <row r="449" spans="1:7" ht="15" customHeight="1" x14ac:dyDescent="0.2">
      <c r="A449" s="136" t="s">
        <v>378</v>
      </c>
      <c r="B449" s="146" t="s">
        <v>379</v>
      </c>
      <c r="C449" s="124">
        <v>75</v>
      </c>
      <c r="D449" s="194" t="s">
        <v>838</v>
      </c>
      <c r="F449" s="115"/>
      <c r="G449" s="113"/>
    </row>
    <row r="450" spans="1:7" ht="28" x14ac:dyDescent="0.2">
      <c r="A450" s="137"/>
      <c r="B450" s="146" t="s">
        <v>380</v>
      </c>
      <c r="C450" s="124">
        <v>200</v>
      </c>
      <c r="D450" s="194" t="s">
        <v>844</v>
      </c>
      <c r="F450" s="115" t="s">
        <v>289</v>
      </c>
      <c r="G450" s="113">
        <v>200</v>
      </c>
    </row>
    <row r="451" spans="1:7" ht="28" x14ac:dyDescent="0.2">
      <c r="A451" s="136" t="s">
        <v>275</v>
      </c>
      <c r="B451" s="146" t="s">
        <v>368</v>
      </c>
      <c r="C451" s="124">
        <v>100</v>
      </c>
      <c r="D451" s="194" t="s">
        <v>843</v>
      </c>
      <c r="F451" s="115" t="s">
        <v>302</v>
      </c>
      <c r="G451" s="113">
        <v>150</v>
      </c>
    </row>
    <row r="452" spans="1:7" ht="16.5" customHeight="1" x14ac:dyDescent="0.3">
      <c r="A452" s="268" t="s">
        <v>314</v>
      </c>
      <c r="B452" s="268"/>
      <c r="C452" s="125">
        <v>375</v>
      </c>
      <c r="D452" s="194"/>
      <c r="F452" s="117" t="s">
        <v>314</v>
      </c>
      <c r="G452" s="113">
        <f>SUM(G450:G451)</f>
        <v>350</v>
      </c>
    </row>
    <row r="453" spans="1:7" ht="16.5" customHeight="1" x14ac:dyDescent="0.3">
      <c r="A453" s="268" t="s">
        <v>464</v>
      </c>
      <c r="B453" s="268"/>
      <c r="C453" s="126">
        <v>2035</v>
      </c>
      <c r="D453" s="194"/>
      <c r="F453" s="117" t="s">
        <v>464</v>
      </c>
      <c r="G453" s="119">
        <f>G432+G437+G452+G447</f>
        <v>2020</v>
      </c>
    </row>
    <row r="454" spans="1:7" x14ac:dyDescent="0.2">
      <c r="A454" s="269" t="s">
        <v>465</v>
      </c>
      <c r="B454" s="269"/>
      <c r="C454" s="269"/>
      <c r="D454" s="194"/>
      <c r="F454" s="187" t="s">
        <v>465</v>
      </c>
      <c r="G454" s="188"/>
    </row>
    <row r="455" spans="1:7" x14ac:dyDescent="0.2">
      <c r="A455" s="272" t="s">
        <v>0</v>
      </c>
      <c r="B455" s="272"/>
      <c r="C455" s="272"/>
      <c r="D455" s="194"/>
      <c r="F455" s="183" t="s">
        <v>0</v>
      </c>
      <c r="G455" s="184"/>
    </row>
    <row r="456" spans="1:7" x14ac:dyDescent="0.2">
      <c r="A456" s="136" t="s">
        <v>292</v>
      </c>
      <c r="B456" s="146" t="s">
        <v>47</v>
      </c>
      <c r="C456" s="124">
        <v>10</v>
      </c>
      <c r="D456" s="194" t="s">
        <v>834</v>
      </c>
      <c r="F456" s="115"/>
      <c r="G456" s="113"/>
    </row>
    <row r="457" spans="1:7" ht="16.5" customHeight="1" x14ac:dyDescent="0.2">
      <c r="A457" s="136" t="s">
        <v>293</v>
      </c>
      <c r="B457" s="146" t="s">
        <v>294</v>
      </c>
      <c r="C457" s="124">
        <v>15</v>
      </c>
      <c r="D457" s="194"/>
      <c r="F457" s="114" t="s">
        <v>294</v>
      </c>
      <c r="G457" s="113">
        <v>20</v>
      </c>
    </row>
    <row r="458" spans="1:7" ht="16.5" customHeight="1" x14ac:dyDescent="0.2">
      <c r="A458" s="136" t="s">
        <v>295</v>
      </c>
      <c r="B458" s="146" t="s">
        <v>296</v>
      </c>
      <c r="C458" s="124">
        <v>40</v>
      </c>
      <c r="D458" s="194" t="s">
        <v>880</v>
      </c>
      <c r="F458" s="115" t="s">
        <v>206</v>
      </c>
      <c r="G458" s="113">
        <v>70</v>
      </c>
    </row>
    <row r="459" spans="1:7" ht="42" x14ac:dyDescent="0.2">
      <c r="A459" s="136" t="s">
        <v>415</v>
      </c>
      <c r="B459" s="146" t="s">
        <v>684</v>
      </c>
      <c r="C459" s="124">
        <v>210</v>
      </c>
      <c r="D459" s="194" t="s">
        <v>881</v>
      </c>
      <c r="F459" s="115" t="s">
        <v>701</v>
      </c>
      <c r="G459" s="113">
        <v>250</v>
      </c>
    </row>
    <row r="460" spans="1:7" ht="16.5" customHeight="1" x14ac:dyDescent="0.2">
      <c r="A460" s="147" t="s">
        <v>299</v>
      </c>
      <c r="B460" s="146" t="s">
        <v>385</v>
      </c>
      <c r="C460" s="124">
        <v>200</v>
      </c>
      <c r="D460" s="194" t="s">
        <v>837</v>
      </c>
      <c r="F460" s="115" t="s">
        <v>231</v>
      </c>
      <c r="G460" s="113">
        <v>200</v>
      </c>
    </row>
    <row r="461" spans="1:7" ht="45.75" customHeight="1" x14ac:dyDescent="0.2">
      <c r="A461" s="147"/>
      <c r="B461" s="146" t="s">
        <v>63</v>
      </c>
      <c r="C461" s="124">
        <v>40</v>
      </c>
      <c r="D461" s="194" t="s">
        <v>838</v>
      </c>
      <c r="F461" s="115" t="s">
        <v>219</v>
      </c>
      <c r="G461" s="113">
        <v>50</v>
      </c>
    </row>
    <row r="462" spans="1:7" ht="16.5" customHeight="1" x14ac:dyDescent="0.2">
      <c r="A462" s="136" t="s">
        <v>275</v>
      </c>
      <c r="B462" s="146" t="s">
        <v>41</v>
      </c>
      <c r="C462" s="124">
        <v>100</v>
      </c>
      <c r="D462" s="194" t="s">
        <v>843</v>
      </c>
      <c r="F462" s="115"/>
      <c r="G462" s="113"/>
    </row>
    <row r="463" spans="1:7" ht="16.5" customHeight="1" x14ac:dyDescent="0.3">
      <c r="A463" s="268" t="s">
        <v>215</v>
      </c>
      <c r="B463" s="268"/>
      <c r="C463" s="125">
        <v>615</v>
      </c>
      <c r="D463" s="194"/>
      <c r="F463" s="117" t="s">
        <v>215</v>
      </c>
      <c r="G463" s="113">
        <f>SUM(G457:G462)</f>
        <v>590</v>
      </c>
    </row>
    <row r="464" spans="1:7" x14ac:dyDescent="0.3">
      <c r="A464" s="148"/>
      <c r="B464" s="148"/>
      <c r="C464" s="125"/>
      <c r="D464" s="194"/>
      <c r="F464" s="183" t="s">
        <v>157</v>
      </c>
      <c r="G464" s="184"/>
    </row>
    <row r="465" spans="1:7" x14ac:dyDescent="0.3">
      <c r="A465" s="148"/>
      <c r="B465" s="148"/>
      <c r="C465" s="125"/>
      <c r="D465" s="194"/>
      <c r="F465" s="115" t="s">
        <v>302</v>
      </c>
      <c r="G465" s="113">
        <v>150</v>
      </c>
    </row>
    <row r="466" spans="1:7" ht="16.5" customHeight="1" x14ac:dyDescent="0.3">
      <c r="A466" s="148"/>
      <c r="B466" s="148"/>
      <c r="C466" s="125"/>
      <c r="D466" s="194"/>
      <c r="F466" s="115" t="s">
        <v>702</v>
      </c>
      <c r="G466" s="113">
        <v>30</v>
      </c>
    </row>
    <row r="467" spans="1:7" x14ac:dyDescent="0.3">
      <c r="A467" s="148"/>
      <c r="B467" s="148"/>
      <c r="C467" s="125"/>
      <c r="D467" s="194"/>
      <c r="F467" s="115"/>
      <c r="G467" s="113"/>
    </row>
    <row r="468" spans="1:7" ht="16.5" customHeight="1" x14ac:dyDescent="0.3">
      <c r="A468" s="148"/>
      <c r="B468" s="148"/>
      <c r="C468" s="125"/>
      <c r="D468" s="194"/>
      <c r="F468" s="118" t="s">
        <v>158</v>
      </c>
      <c r="G468" s="113">
        <v>180</v>
      </c>
    </row>
    <row r="469" spans="1:7" x14ac:dyDescent="0.2">
      <c r="A469" s="272" t="s">
        <v>11</v>
      </c>
      <c r="B469" s="272"/>
      <c r="C469" s="272"/>
      <c r="D469" s="194"/>
      <c r="F469" s="183" t="s">
        <v>11</v>
      </c>
      <c r="G469" s="184"/>
    </row>
    <row r="470" spans="1:7" ht="28.5" customHeight="1" x14ac:dyDescent="0.2">
      <c r="A470" s="136" t="s">
        <v>398</v>
      </c>
      <c r="B470" s="146" t="s">
        <v>399</v>
      </c>
      <c r="C470" s="124">
        <v>100</v>
      </c>
      <c r="D470" s="194"/>
      <c r="F470" s="114" t="s">
        <v>399</v>
      </c>
      <c r="G470" s="113">
        <v>100</v>
      </c>
    </row>
    <row r="471" spans="1:7" ht="28" x14ac:dyDescent="0.2">
      <c r="A471" s="147" t="s">
        <v>282</v>
      </c>
      <c r="B471" s="146" t="s">
        <v>667</v>
      </c>
      <c r="C471" s="124">
        <v>275</v>
      </c>
      <c r="D471" s="194"/>
      <c r="F471" s="114" t="s">
        <v>704</v>
      </c>
      <c r="G471" s="113">
        <v>275</v>
      </c>
    </row>
    <row r="472" spans="1:7" ht="33" customHeight="1" x14ac:dyDescent="0.2">
      <c r="A472" s="136" t="s">
        <v>466</v>
      </c>
      <c r="B472" s="146" t="s">
        <v>467</v>
      </c>
      <c r="C472" s="124">
        <v>100</v>
      </c>
      <c r="D472" s="194"/>
      <c r="F472" s="114" t="s">
        <v>467</v>
      </c>
      <c r="G472" s="113">
        <v>100</v>
      </c>
    </row>
    <row r="473" spans="1:7" ht="33" customHeight="1" x14ac:dyDescent="0.2">
      <c r="A473" s="136" t="s">
        <v>426</v>
      </c>
      <c r="B473" s="146" t="s">
        <v>427</v>
      </c>
      <c r="C473" s="124">
        <v>180</v>
      </c>
      <c r="D473" s="194"/>
      <c r="F473" s="114" t="s">
        <v>427</v>
      </c>
      <c r="G473" s="113">
        <v>180</v>
      </c>
    </row>
    <row r="474" spans="1:7" ht="16.5" customHeight="1" x14ac:dyDescent="0.2">
      <c r="A474" s="147" t="s">
        <v>390</v>
      </c>
      <c r="B474" s="146" t="s">
        <v>391</v>
      </c>
      <c r="C474" s="124">
        <v>200</v>
      </c>
      <c r="D474" s="194" t="s">
        <v>837</v>
      </c>
      <c r="F474" s="115" t="s">
        <v>244</v>
      </c>
      <c r="G474" s="113">
        <v>200</v>
      </c>
    </row>
    <row r="475" spans="1:7" ht="33" customHeight="1" x14ac:dyDescent="0.2">
      <c r="A475" s="147"/>
      <c r="B475" s="146" t="s">
        <v>63</v>
      </c>
      <c r="C475" s="124">
        <v>30</v>
      </c>
      <c r="D475" s="194" t="s">
        <v>842</v>
      </c>
      <c r="F475" s="115" t="s">
        <v>69</v>
      </c>
      <c r="G475" s="113">
        <v>70</v>
      </c>
    </row>
    <row r="476" spans="1:7" ht="16.5" customHeight="1" x14ac:dyDescent="0.2">
      <c r="A476" s="147"/>
      <c r="B476" s="146" t="s">
        <v>219</v>
      </c>
      <c r="C476" s="124">
        <v>60</v>
      </c>
      <c r="D476" s="194" t="s">
        <v>842</v>
      </c>
      <c r="F476" s="115"/>
      <c r="G476" s="113"/>
    </row>
    <row r="477" spans="1:7" ht="16.5" customHeight="1" x14ac:dyDescent="0.2">
      <c r="A477" s="136" t="s">
        <v>275</v>
      </c>
      <c r="B477" s="146" t="s">
        <v>42</v>
      </c>
      <c r="C477" s="124">
        <v>100</v>
      </c>
      <c r="D477" s="194" t="s">
        <v>839</v>
      </c>
      <c r="F477" s="115"/>
      <c r="G477" s="113"/>
    </row>
    <row r="478" spans="1:7" x14ac:dyDescent="0.3">
      <c r="A478" s="268" t="s">
        <v>43</v>
      </c>
      <c r="B478" s="268"/>
      <c r="C478" s="125">
        <v>1045</v>
      </c>
      <c r="D478" s="194"/>
      <c r="F478" s="117" t="s">
        <v>43</v>
      </c>
      <c r="G478" s="113">
        <f>SUM(G470:G477)</f>
        <v>925</v>
      </c>
    </row>
    <row r="479" spans="1:7" x14ac:dyDescent="0.3">
      <c r="A479" s="265" t="s">
        <v>259</v>
      </c>
      <c r="B479" s="265"/>
      <c r="C479" s="265"/>
      <c r="D479" s="194"/>
      <c r="F479" s="185" t="s">
        <v>259</v>
      </c>
      <c r="G479" s="186"/>
    </row>
    <row r="480" spans="1:7" x14ac:dyDescent="0.2">
      <c r="A480" s="136" t="s">
        <v>392</v>
      </c>
      <c r="B480" s="146" t="s">
        <v>393</v>
      </c>
      <c r="C480" s="124">
        <v>80</v>
      </c>
      <c r="D480" s="194" t="s">
        <v>838</v>
      </c>
      <c r="F480" s="115"/>
      <c r="G480" s="113"/>
    </row>
    <row r="481" spans="1:7" ht="42" x14ac:dyDescent="0.2">
      <c r="A481" s="136" t="s">
        <v>299</v>
      </c>
      <c r="B481" s="146" t="s">
        <v>300</v>
      </c>
      <c r="C481" s="124">
        <v>200</v>
      </c>
      <c r="D481" s="194" t="s">
        <v>837</v>
      </c>
      <c r="F481" s="115" t="s">
        <v>289</v>
      </c>
      <c r="G481" s="113">
        <v>200</v>
      </c>
    </row>
    <row r="482" spans="1:7" ht="28" x14ac:dyDescent="0.2">
      <c r="A482" s="147" t="s">
        <v>275</v>
      </c>
      <c r="B482" s="146" t="s">
        <v>116</v>
      </c>
      <c r="C482" s="124">
        <v>100</v>
      </c>
      <c r="D482" s="194" t="s">
        <v>843</v>
      </c>
      <c r="F482" s="115" t="s">
        <v>302</v>
      </c>
      <c r="G482" s="113">
        <v>150</v>
      </c>
    </row>
    <row r="483" spans="1:7" ht="16.5" customHeight="1" x14ac:dyDescent="0.3">
      <c r="A483" s="268" t="s">
        <v>314</v>
      </c>
      <c r="B483" s="268"/>
      <c r="C483" s="125">
        <v>380</v>
      </c>
      <c r="D483" s="194"/>
      <c r="F483" s="117" t="s">
        <v>314</v>
      </c>
      <c r="G483" s="113">
        <f>SUM(G481:G482)</f>
        <v>350</v>
      </c>
    </row>
    <row r="484" spans="1:7" ht="16.5" customHeight="1" x14ac:dyDescent="0.3">
      <c r="A484" s="268" t="s">
        <v>468</v>
      </c>
      <c r="B484" s="268"/>
      <c r="C484" s="126">
        <v>2040</v>
      </c>
      <c r="D484" s="194"/>
      <c r="F484" s="117" t="s">
        <v>468</v>
      </c>
      <c r="G484" s="119">
        <f>G463+G468+G478+G483</f>
        <v>2045</v>
      </c>
    </row>
    <row r="485" spans="1:7" x14ac:dyDescent="0.2">
      <c r="A485" s="269" t="s">
        <v>469</v>
      </c>
      <c r="B485" s="269"/>
      <c r="C485" s="269"/>
      <c r="D485" s="194"/>
      <c r="F485" s="187" t="s">
        <v>469</v>
      </c>
      <c r="G485" s="188"/>
    </row>
    <row r="486" spans="1:7" x14ac:dyDescent="0.2">
      <c r="A486" s="272" t="s">
        <v>0</v>
      </c>
      <c r="B486" s="272"/>
      <c r="C486" s="272"/>
      <c r="D486" s="194"/>
      <c r="F486" s="183" t="s">
        <v>0</v>
      </c>
      <c r="G486" s="184"/>
    </row>
    <row r="487" spans="1:7" x14ac:dyDescent="0.2">
      <c r="A487" s="136" t="s">
        <v>292</v>
      </c>
      <c r="B487" s="146" t="s">
        <v>47</v>
      </c>
      <c r="C487" s="124">
        <v>10</v>
      </c>
      <c r="D487" s="194" t="s">
        <v>834</v>
      </c>
      <c r="F487" s="115"/>
      <c r="G487" s="113"/>
    </row>
    <row r="488" spans="1:7" ht="16.5" customHeight="1" x14ac:dyDescent="0.2">
      <c r="A488" s="136" t="s">
        <v>371</v>
      </c>
      <c r="B488" s="146" t="s">
        <v>470</v>
      </c>
      <c r="C488" s="124">
        <v>230</v>
      </c>
      <c r="D488" s="194" t="s">
        <v>882</v>
      </c>
      <c r="F488" s="115" t="s">
        <v>716</v>
      </c>
      <c r="G488" s="113">
        <v>260</v>
      </c>
    </row>
    <row r="489" spans="1:7" ht="16.5" customHeight="1" x14ac:dyDescent="0.2">
      <c r="A489" s="136" t="s">
        <v>319</v>
      </c>
      <c r="B489" s="146" t="s">
        <v>320</v>
      </c>
      <c r="C489" s="124">
        <v>200</v>
      </c>
      <c r="D489" s="194" t="s">
        <v>837</v>
      </c>
      <c r="F489" s="115" t="s">
        <v>321</v>
      </c>
      <c r="G489" s="113">
        <v>200</v>
      </c>
    </row>
    <row r="490" spans="1:7" ht="49.5" customHeight="1" x14ac:dyDescent="0.2">
      <c r="A490" s="136" t="s">
        <v>322</v>
      </c>
      <c r="B490" s="146" t="s">
        <v>471</v>
      </c>
      <c r="C490" s="124">
        <v>50</v>
      </c>
      <c r="D490" s="194" t="s">
        <v>838</v>
      </c>
      <c r="F490" s="115" t="s">
        <v>219</v>
      </c>
      <c r="G490" s="113">
        <v>50</v>
      </c>
    </row>
    <row r="491" spans="1:7" ht="16.5" customHeight="1" x14ac:dyDescent="0.2">
      <c r="A491" s="136" t="s">
        <v>275</v>
      </c>
      <c r="B491" s="146" t="s">
        <v>42</v>
      </c>
      <c r="C491" s="124">
        <v>100</v>
      </c>
      <c r="D491" s="194" t="s">
        <v>839</v>
      </c>
      <c r="F491" s="115"/>
      <c r="G491" s="113"/>
    </row>
    <row r="492" spans="1:7" ht="16.5" customHeight="1" x14ac:dyDescent="0.3">
      <c r="A492" s="268" t="s">
        <v>215</v>
      </c>
      <c r="B492" s="268"/>
      <c r="C492" s="125">
        <v>590</v>
      </c>
      <c r="D492" s="194"/>
      <c r="F492" s="117" t="s">
        <v>215</v>
      </c>
      <c r="G492" s="113">
        <f>SUM(G488:G491)</f>
        <v>510</v>
      </c>
    </row>
    <row r="493" spans="1:7" x14ac:dyDescent="0.3">
      <c r="A493" s="148"/>
      <c r="B493" s="148"/>
      <c r="C493" s="125"/>
      <c r="D493" s="194"/>
      <c r="F493" s="183" t="s">
        <v>157</v>
      </c>
      <c r="G493" s="184"/>
    </row>
    <row r="494" spans="1:7" x14ac:dyDescent="0.3">
      <c r="A494" s="148"/>
      <c r="B494" s="148"/>
      <c r="C494" s="125"/>
      <c r="D494" s="194"/>
      <c r="F494" s="115" t="s">
        <v>302</v>
      </c>
      <c r="G494" s="113">
        <v>150</v>
      </c>
    </row>
    <row r="495" spans="1:7" ht="16.5" customHeight="1" x14ac:dyDescent="0.3">
      <c r="A495" s="148"/>
      <c r="B495" s="148"/>
      <c r="C495" s="125"/>
      <c r="D495" s="194"/>
      <c r="F495" s="115" t="s">
        <v>702</v>
      </c>
      <c r="G495" s="113">
        <v>30</v>
      </c>
    </row>
    <row r="496" spans="1:7" x14ac:dyDescent="0.3">
      <c r="A496" s="148"/>
      <c r="B496" s="148"/>
      <c r="C496" s="125"/>
      <c r="D496" s="194"/>
      <c r="F496" s="115"/>
      <c r="G496" s="113"/>
    </row>
    <row r="497" spans="1:7" ht="16.5" customHeight="1" x14ac:dyDescent="0.3">
      <c r="A497" s="148"/>
      <c r="B497" s="148"/>
      <c r="C497" s="125"/>
      <c r="D497" s="194"/>
      <c r="F497" s="118" t="s">
        <v>158</v>
      </c>
      <c r="G497" s="113">
        <v>180</v>
      </c>
    </row>
    <row r="498" spans="1:7" x14ac:dyDescent="0.2">
      <c r="A498" s="272" t="s">
        <v>11</v>
      </c>
      <c r="B498" s="272"/>
      <c r="C498" s="272"/>
      <c r="D498" s="194"/>
      <c r="F498" s="183" t="s">
        <v>11</v>
      </c>
      <c r="G498" s="184"/>
    </row>
    <row r="499" spans="1:7" ht="15" customHeight="1" x14ac:dyDescent="0.2">
      <c r="A499" s="147" t="s">
        <v>303</v>
      </c>
      <c r="B499" s="146" t="s">
        <v>472</v>
      </c>
      <c r="C499" s="124">
        <v>100</v>
      </c>
      <c r="D499" s="194"/>
      <c r="F499" s="114" t="s">
        <v>472</v>
      </c>
      <c r="G499" s="113">
        <v>100</v>
      </c>
    </row>
    <row r="500" spans="1:7" ht="28" x14ac:dyDescent="0.2">
      <c r="A500" s="149" t="s">
        <v>287</v>
      </c>
      <c r="B500" s="146" t="s">
        <v>686</v>
      </c>
      <c r="C500" s="124">
        <v>260</v>
      </c>
      <c r="D500" s="194"/>
      <c r="F500" s="114" t="s">
        <v>686</v>
      </c>
      <c r="G500" s="113">
        <v>260</v>
      </c>
    </row>
    <row r="501" spans="1:7" ht="16.5" customHeight="1" x14ac:dyDescent="0.2">
      <c r="A501" s="147" t="s">
        <v>473</v>
      </c>
      <c r="B501" s="146" t="s">
        <v>373</v>
      </c>
      <c r="C501" s="124">
        <v>280</v>
      </c>
      <c r="D501" s="194"/>
      <c r="F501" s="115" t="s">
        <v>373</v>
      </c>
      <c r="G501" s="113">
        <v>280</v>
      </c>
    </row>
    <row r="502" spans="1:7" ht="33" customHeight="1" x14ac:dyDescent="0.2">
      <c r="A502" s="150" t="s">
        <v>364</v>
      </c>
      <c r="B502" s="146" t="s">
        <v>401</v>
      </c>
      <c r="C502" s="124">
        <v>200</v>
      </c>
      <c r="D502" s="194" t="s">
        <v>837</v>
      </c>
      <c r="F502" s="115" t="s">
        <v>402</v>
      </c>
      <c r="G502" s="113">
        <v>200</v>
      </c>
    </row>
    <row r="503" spans="1:7" ht="16.5" customHeight="1" x14ac:dyDescent="0.2">
      <c r="A503" s="147"/>
      <c r="B503" s="146" t="s">
        <v>63</v>
      </c>
      <c r="C503" s="124">
        <v>30</v>
      </c>
      <c r="D503" s="194" t="s">
        <v>842</v>
      </c>
      <c r="F503" s="115" t="s">
        <v>69</v>
      </c>
      <c r="G503" s="113">
        <v>70</v>
      </c>
    </row>
    <row r="504" spans="1:7" ht="16.5" customHeight="1" x14ac:dyDescent="0.2">
      <c r="A504" s="147"/>
      <c r="B504" s="146" t="s">
        <v>219</v>
      </c>
      <c r="C504" s="124">
        <v>60</v>
      </c>
      <c r="D504" s="194" t="s">
        <v>842</v>
      </c>
      <c r="F504" s="115"/>
      <c r="G504" s="113"/>
    </row>
    <row r="505" spans="1:7" ht="16.5" customHeight="1" x14ac:dyDescent="0.2">
      <c r="A505" s="136" t="s">
        <v>275</v>
      </c>
      <c r="B505" s="146" t="s">
        <v>41</v>
      </c>
      <c r="C505" s="124">
        <v>100</v>
      </c>
      <c r="D505" s="194" t="s">
        <v>843</v>
      </c>
      <c r="F505" s="115"/>
      <c r="G505" s="113"/>
    </row>
    <row r="506" spans="1:7" x14ac:dyDescent="0.3">
      <c r="A506" s="268" t="s">
        <v>43</v>
      </c>
      <c r="B506" s="268"/>
      <c r="C506" s="125">
        <v>1030</v>
      </c>
      <c r="D506" s="194"/>
      <c r="F506" s="117" t="s">
        <v>43</v>
      </c>
      <c r="G506" s="113">
        <f>SUM(G499:G505)</f>
        <v>910</v>
      </c>
    </row>
    <row r="507" spans="1:7" x14ac:dyDescent="0.3">
      <c r="A507" s="265" t="s">
        <v>259</v>
      </c>
      <c r="B507" s="265"/>
      <c r="C507" s="265"/>
      <c r="D507" s="194"/>
      <c r="F507" s="185" t="s">
        <v>259</v>
      </c>
      <c r="G507" s="186"/>
    </row>
    <row r="508" spans="1:7" x14ac:dyDescent="0.2">
      <c r="A508" s="147" t="s">
        <v>403</v>
      </c>
      <c r="B508" s="146" t="s">
        <v>404</v>
      </c>
      <c r="C508" s="124">
        <v>100</v>
      </c>
      <c r="D508" s="194" t="s">
        <v>838</v>
      </c>
      <c r="F508" s="115"/>
      <c r="G508" s="113"/>
    </row>
    <row r="509" spans="1:7" ht="28" x14ac:dyDescent="0.2">
      <c r="A509" s="151"/>
      <c r="B509" s="146" t="s">
        <v>405</v>
      </c>
      <c r="C509" s="124">
        <v>200</v>
      </c>
      <c r="D509" s="194" t="s">
        <v>844</v>
      </c>
      <c r="F509" s="115" t="s">
        <v>289</v>
      </c>
      <c r="G509" s="113">
        <v>200</v>
      </c>
    </row>
    <row r="510" spans="1:7" ht="28" x14ac:dyDescent="0.2">
      <c r="A510" s="147" t="s">
        <v>275</v>
      </c>
      <c r="B510" s="146" t="s">
        <v>118</v>
      </c>
      <c r="C510" s="124">
        <v>100</v>
      </c>
      <c r="D510" s="194" t="s">
        <v>843</v>
      </c>
      <c r="F510" s="115" t="s">
        <v>302</v>
      </c>
      <c r="G510" s="113">
        <v>150</v>
      </c>
    </row>
    <row r="511" spans="1:7" ht="16.5" customHeight="1" x14ac:dyDescent="0.3">
      <c r="A511" s="268" t="s">
        <v>314</v>
      </c>
      <c r="B511" s="268"/>
      <c r="C511" s="125">
        <v>400</v>
      </c>
      <c r="D511" s="194"/>
      <c r="F511" s="117" t="s">
        <v>314</v>
      </c>
      <c r="G511" s="113">
        <f>SUM(G509:G510)</f>
        <v>350</v>
      </c>
    </row>
    <row r="512" spans="1:7" ht="16.5" customHeight="1" x14ac:dyDescent="0.3">
      <c r="A512" s="268" t="s">
        <v>474</v>
      </c>
      <c r="B512" s="268"/>
      <c r="C512" s="126">
        <v>2020</v>
      </c>
      <c r="D512" s="194"/>
      <c r="F512" s="117" t="s">
        <v>474</v>
      </c>
      <c r="G512" s="119">
        <f>G492+G497+G506+G511</f>
        <v>1950</v>
      </c>
    </row>
    <row r="513" spans="1:7" x14ac:dyDescent="0.2">
      <c r="A513" s="269" t="s">
        <v>475</v>
      </c>
      <c r="B513" s="269"/>
      <c r="C513" s="269"/>
      <c r="D513" s="194"/>
      <c r="F513" s="187" t="s">
        <v>475</v>
      </c>
      <c r="G513" s="188"/>
    </row>
    <row r="514" spans="1:7" x14ac:dyDescent="0.2">
      <c r="A514" s="272" t="s">
        <v>0</v>
      </c>
      <c r="B514" s="272"/>
      <c r="C514" s="272"/>
      <c r="D514" s="194"/>
      <c r="F514" s="183" t="s">
        <v>0</v>
      </c>
      <c r="G514" s="184"/>
    </row>
    <row r="515" spans="1:7" ht="28" x14ac:dyDescent="0.2">
      <c r="A515" s="136" t="s">
        <v>293</v>
      </c>
      <c r="B515" s="146" t="s">
        <v>294</v>
      </c>
      <c r="C515" s="124">
        <v>15</v>
      </c>
      <c r="D515" s="194" t="s">
        <v>845</v>
      </c>
      <c r="F515" s="115" t="s">
        <v>360</v>
      </c>
      <c r="G515" s="113">
        <v>120</v>
      </c>
    </row>
    <row r="516" spans="1:7" ht="16.5" customHeight="1" x14ac:dyDescent="0.2">
      <c r="A516" s="147" t="s">
        <v>400</v>
      </c>
      <c r="B516" s="146" t="s">
        <v>681</v>
      </c>
      <c r="C516" s="124">
        <v>280</v>
      </c>
      <c r="D516" s="194" t="s">
        <v>881</v>
      </c>
      <c r="F516" s="115" t="s">
        <v>476</v>
      </c>
      <c r="G516" s="113">
        <v>180</v>
      </c>
    </row>
    <row r="517" spans="1:7" ht="16.5" customHeight="1" x14ac:dyDescent="0.2">
      <c r="A517" s="147" t="s">
        <v>339</v>
      </c>
      <c r="B517" s="146" t="s">
        <v>340</v>
      </c>
      <c r="C517" s="124">
        <v>200</v>
      </c>
      <c r="D517" s="194" t="s">
        <v>837</v>
      </c>
      <c r="F517" s="115" t="s">
        <v>231</v>
      </c>
      <c r="G517" s="113">
        <v>200</v>
      </c>
    </row>
    <row r="518" spans="1:7" ht="16.5" customHeight="1" x14ac:dyDescent="0.2">
      <c r="A518" s="147"/>
      <c r="B518" s="146" t="s">
        <v>63</v>
      </c>
      <c r="C518" s="124">
        <v>40</v>
      </c>
      <c r="D518" s="194" t="s">
        <v>838</v>
      </c>
      <c r="F518" s="115" t="s">
        <v>219</v>
      </c>
      <c r="G518" s="113">
        <v>60</v>
      </c>
    </row>
    <row r="519" spans="1:7" ht="16.5" customHeight="1" x14ac:dyDescent="0.2">
      <c r="A519" s="136" t="s">
        <v>275</v>
      </c>
      <c r="B519" s="146" t="s">
        <v>41</v>
      </c>
      <c r="C519" s="124">
        <v>100</v>
      </c>
      <c r="D519" s="194" t="s">
        <v>843</v>
      </c>
      <c r="F519" s="115"/>
      <c r="G519" s="113"/>
    </row>
    <row r="520" spans="1:7" ht="16.5" customHeight="1" x14ac:dyDescent="0.3">
      <c r="A520" s="268" t="s">
        <v>215</v>
      </c>
      <c r="B520" s="268"/>
      <c r="C520" s="125">
        <v>635</v>
      </c>
      <c r="D520" s="194"/>
      <c r="F520" s="117" t="s">
        <v>215</v>
      </c>
      <c r="G520" s="113">
        <f>SUM(G515:G519)</f>
        <v>560</v>
      </c>
    </row>
    <row r="521" spans="1:7" x14ac:dyDescent="0.3">
      <c r="A521" s="148"/>
      <c r="B521" s="148"/>
      <c r="C521" s="125"/>
      <c r="D521" s="194"/>
      <c r="F521" s="183" t="s">
        <v>157</v>
      </c>
      <c r="G521" s="184"/>
    </row>
    <row r="522" spans="1:7" x14ac:dyDescent="0.3">
      <c r="A522" s="148"/>
      <c r="B522" s="148"/>
      <c r="C522" s="125"/>
      <c r="D522" s="194"/>
      <c r="F522" s="115" t="s">
        <v>302</v>
      </c>
      <c r="G522" s="113">
        <v>150</v>
      </c>
    </row>
    <row r="523" spans="1:7" ht="16.5" customHeight="1" x14ac:dyDescent="0.3">
      <c r="A523" s="148"/>
      <c r="B523" s="148"/>
      <c r="C523" s="125"/>
      <c r="D523" s="194"/>
      <c r="F523" s="115" t="s">
        <v>702</v>
      </c>
      <c r="G523" s="113">
        <v>30</v>
      </c>
    </row>
    <row r="524" spans="1:7" x14ac:dyDescent="0.3">
      <c r="A524" s="148"/>
      <c r="B524" s="148"/>
      <c r="C524" s="125"/>
      <c r="D524" s="194"/>
      <c r="F524" s="115"/>
      <c r="G524" s="113"/>
    </row>
    <row r="525" spans="1:7" ht="16.5" customHeight="1" x14ac:dyDescent="0.3">
      <c r="A525" s="148"/>
      <c r="B525" s="148"/>
      <c r="C525" s="125"/>
      <c r="D525" s="194"/>
      <c r="F525" s="118" t="s">
        <v>158</v>
      </c>
      <c r="G525" s="113">
        <v>180</v>
      </c>
    </row>
    <row r="526" spans="1:7" x14ac:dyDescent="0.2">
      <c r="A526" s="272" t="s">
        <v>11</v>
      </c>
      <c r="B526" s="272"/>
      <c r="C526" s="272"/>
      <c r="D526" s="194"/>
      <c r="F526" s="183" t="s">
        <v>11</v>
      </c>
      <c r="G526" s="184"/>
    </row>
    <row r="527" spans="1:7" ht="28.5" customHeight="1" x14ac:dyDescent="0.2">
      <c r="A527" s="136" t="s">
        <v>281</v>
      </c>
      <c r="B527" s="146" t="s">
        <v>232</v>
      </c>
      <c r="C527" s="124">
        <v>100</v>
      </c>
      <c r="D527" s="194"/>
      <c r="F527" s="114" t="s">
        <v>232</v>
      </c>
      <c r="G527" s="113">
        <v>100</v>
      </c>
    </row>
    <row r="528" spans="1:7" ht="28" x14ac:dyDescent="0.2">
      <c r="A528" s="149" t="s">
        <v>285</v>
      </c>
      <c r="B528" s="146" t="s">
        <v>675</v>
      </c>
      <c r="C528" s="124">
        <v>270</v>
      </c>
      <c r="D528" s="194"/>
      <c r="F528" s="114" t="s">
        <v>675</v>
      </c>
      <c r="G528" s="113">
        <v>270</v>
      </c>
    </row>
    <row r="529" spans="1:7" ht="33" customHeight="1" x14ac:dyDescent="0.2">
      <c r="A529" s="147" t="s">
        <v>337</v>
      </c>
      <c r="B529" s="146" t="s">
        <v>693</v>
      </c>
      <c r="C529" s="124">
        <v>105</v>
      </c>
      <c r="D529" s="194" t="s">
        <v>883</v>
      </c>
      <c r="F529" s="115" t="s">
        <v>477</v>
      </c>
      <c r="G529" s="113">
        <v>100</v>
      </c>
    </row>
    <row r="530" spans="1:7" ht="33" customHeight="1" x14ac:dyDescent="0.2">
      <c r="A530" s="137" t="s">
        <v>411</v>
      </c>
      <c r="B530" s="146" t="s">
        <v>412</v>
      </c>
      <c r="C530" s="124">
        <v>180</v>
      </c>
      <c r="D530" s="194" t="s">
        <v>884</v>
      </c>
      <c r="F530" s="115" t="s">
        <v>226</v>
      </c>
      <c r="G530" s="113">
        <v>180</v>
      </c>
    </row>
    <row r="531" spans="1:7" ht="33" customHeight="1" x14ac:dyDescent="0.2">
      <c r="A531" s="136" t="s">
        <v>309</v>
      </c>
      <c r="B531" s="146" t="s">
        <v>310</v>
      </c>
      <c r="C531" s="124">
        <v>200</v>
      </c>
      <c r="D531" s="194" t="s">
        <v>837</v>
      </c>
      <c r="F531" s="115" t="s">
        <v>227</v>
      </c>
      <c r="G531" s="113">
        <v>200</v>
      </c>
    </row>
    <row r="532" spans="1:7" ht="16.5" customHeight="1" x14ac:dyDescent="0.2">
      <c r="A532" s="147"/>
      <c r="B532" s="146" t="s">
        <v>63</v>
      </c>
      <c r="C532" s="124">
        <v>30</v>
      </c>
      <c r="D532" s="194" t="s">
        <v>842</v>
      </c>
      <c r="F532" s="115" t="s">
        <v>69</v>
      </c>
      <c r="G532" s="113">
        <v>70</v>
      </c>
    </row>
    <row r="533" spans="1:7" ht="16.5" customHeight="1" x14ac:dyDescent="0.2">
      <c r="A533" s="147"/>
      <c r="B533" s="146" t="s">
        <v>219</v>
      </c>
      <c r="C533" s="124">
        <v>60</v>
      </c>
      <c r="D533" s="194" t="s">
        <v>842</v>
      </c>
      <c r="F533" s="115"/>
      <c r="G533" s="113"/>
    </row>
    <row r="534" spans="1:7" ht="16.5" customHeight="1" x14ac:dyDescent="0.2">
      <c r="A534" s="136" t="s">
        <v>275</v>
      </c>
      <c r="B534" s="146" t="s">
        <v>42</v>
      </c>
      <c r="C534" s="124">
        <v>100</v>
      </c>
      <c r="D534" s="194" t="s">
        <v>839</v>
      </c>
      <c r="F534" s="115"/>
      <c r="G534" s="113"/>
    </row>
    <row r="535" spans="1:7" x14ac:dyDescent="0.3">
      <c r="A535" s="268" t="s">
        <v>43</v>
      </c>
      <c r="B535" s="268"/>
      <c r="C535" s="125">
        <v>1045</v>
      </c>
      <c r="D535" s="194"/>
      <c r="F535" s="117" t="s">
        <v>43</v>
      </c>
      <c r="G535" s="113">
        <f>SUM(G527:G534)</f>
        <v>920</v>
      </c>
    </row>
    <row r="536" spans="1:7" x14ac:dyDescent="0.3">
      <c r="A536" s="265" t="s">
        <v>259</v>
      </c>
      <c r="B536" s="265"/>
      <c r="C536" s="265"/>
      <c r="D536" s="194"/>
      <c r="F536" s="185" t="s">
        <v>259</v>
      </c>
      <c r="G536" s="186"/>
    </row>
    <row r="537" spans="1:7" x14ac:dyDescent="0.2">
      <c r="A537" s="147" t="s">
        <v>333</v>
      </c>
      <c r="B537" s="146" t="s">
        <v>334</v>
      </c>
      <c r="C537" s="124">
        <v>75</v>
      </c>
      <c r="D537" s="194" t="s">
        <v>838</v>
      </c>
      <c r="F537" s="115"/>
      <c r="G537" s="113"/>
    </row>
    <row r="538" spans="1:7" ht="28" x14ac:dyDescent="0.2">
      <c r="A538" s="137"/>
      <c r="B538" s="146" t="s">
        <v>331</v>
      </c>
      <c r="C538" s="124">
        <v>200</v>
      </c>
      <c r="D538" s="194" t="s">
        <v>332</v>
      </c>
      <c r="F538" s="115" t="s">
        <v>289</v>
      </c>
      <c r="G538" s="113">
        <v>200</v>
      </c>
    </row>
    <row r="539" spans="1:7" ht="28" x14ac:dyDescent="0.2">
      <c r="A539" s="147" t="s">
        <v>275</v>
      </c>
      <c r="B539" s="146" t="s">
        <v>381</v>
      </c>
      <c r="C539" s="124">
        <v>150</v>
      </c>
      <c r="D539" s="194" t="s">
        <v>843</v>
      </c>
      <c r="F539" s="115" t="s">
        <v>302</v>
      </c>
      <c r="G539" s="113">
        <v>150</v>
      </c>
    </row>
    <row r="540" spans="1:7" ht="16.5" customHeight="1" x14ac:dyDescent="0.3">
      <c r="A540" s="268" t="s">
        <v>314</v>
      </c>
      <c r="B540" s="268"/>
      <c r="C540" s="125">
        <v>425</v>
      </c>
      <c r="D540" s="194"/>
      <c r="F540" s="117" t="s">
        <v>314</v>
      </c>
      <c r="G540" s="113">
        <f>SUM(G538:G539)</f>
        <v>350</v>
      </c>
    </row>
    <row r="541" spans="1:7" ht="16.5" customHeight="1" x14ac:dyDescent="0.3">
      <c r="A541" s="268" t="s">
        <v>478</v>
      </c>
      <c r="B541" s="268"/>
      <c r="C541" s="126">
        <v>2105</v>
      </c>
      <c r="D541" s="194"/>
      <c r="F541" s="117" t="s">
        <v>478</v>
      </c>
      <c r="G541" s="119">
        <f>G520+G525+G535+G540</f>
        <v>2010</v>
      </c>
    </row>
    <row r="542" spans="1:7" x14ac:dyDescent="0.2">
      <c r="A542" s="269" t="s">
        <v>479</v>
      </c>
      <c r="B542" s="269"/>
      <c r="C542" s="269"/>
      <c r="D542" s="194"/>
      <c r="F542" s="187" t="s">
        <v>479</v>
      </c>
      <c r="G542" s="188"/>
    </row>
    <row r="543" spans="1:7" x14ac:dyDescent="0.2">
      <c r="A543" s="272" t="s">
        <v>0</v>
      </c>
      <c r="B543" s="272"/>
      <c r="C543" s="272"/>
      <c r="D543" s="194"/>
      <c r="F543" s="183" t="s">
        <v>0</v>
      </c>
      <c r="G543" s="184"/>
    </row>
    <row r="544" spans="1:7" x14ac:dyDescent="0.2">
      <c r="A544" s="136" t="s">
        <v>292</v>
      </c>
      <c r="B544" s="146" t="s">
        <v>47</v>
      </c>
      <c r="C544" s="124">
        <v>10</v>
      </c>
      <c r="D544" s="194" t="s">
        <v>834</v>
      </c>
      <c r="F544" s="115"/>
      <c r="G544" s="113"/>
    </row>
    <row r="545" spans="1:7" ht="16.5" customHeight="1" x14ac:dyDescent="0.2">
      <c r="A545" s="136" t="s">
        <v>293</v>
      </c>
      <c r="B545" s="146" t="s">
        <v>294</v>
      </c>
      <c r="C545" s="124">
        <v>15</v>
      </c>
      <c r="D545" s="194"/>
      <c r="F545" s="114" t="s">
        <v>294</v>
      </c>
      <c r="G545" s="113">
        <v>20</v>
      </c>
    </row>
    <row r="546" spans="1:7" ht="16.5" customHeight="1" x14ac:dyDescent="0.2">
      <c r="A546" s="136" t="s">
        <v>295</v>
      </c>
      <c r="B546" s="146" t="s">
        <v>296</v>
      </c>
      <c r="C546" s="124">
        <v>40</v>
      </c>
      <c r="D546" s="194" t="s">
        <v>885</v>
      </c>
      <c r="F546" s="115" t="s">
        <v>206</v>
      </c>
      <c r="G546" s="113">
        <v>70</v>
      </c>
    </row>
    <row r="547" spans="1:7" ht="42" x14ac:dyDescent="0.2">
      <c r="A547" s="136" t="s">
        <v>435</v>
      </c>
      <c r="B547" s="146" t="s">
        <v>694</v>
      </c>
      <c r="C547" s="124">
        <v>210</v>
      </c>
      <c r="D547" s="194" t="s">
        <v>836</v>
      </c>
      <c r="F547" s="115" t="s">
        <v>480</v>
      </c>
      <c r="G547" s="113">
        <v>250</v>
      </c>
    </row>
    <row r="548" spans="1:7" ht="16.5" customHeight="1" x14ac:dyDescent="0.2">
      <c r="A548" s="136" t="s">
        <v>299</v>
      </c>
      <c r="B548" s="146" t="s">
        <v>300</v>
      </c>
      <c r="C548" s="124">
        <v>200</v>
      </c>
      <c r="D548" s="194" t="s">
        <v>837</v>
      </c>
      <c r="F548" s="115" t="s">
        <v>221</v>
      </c>
      <c r="G548" s="113">
        <v>200</v>
      </c>
    </row>
    <row r="549" spans="1:7" ht="33" customHeight="1" x14ac:dyDescent="0.2">
      <c r="A549" s="147"/>
      <c r="B549" s="146" t="s">
        <v>63</v>
      </c>
      <c r="C549" s="124">
        <v>40</v>
      </c>
      <c r="D549" s="194" t="s">
        <v>838</v>
      </c>
      <c r="F549" s="115" t="s">
        <v>219</v>
      </c>
      <c r="G549" s="113">
        <v>50</v>
      </c>
    </row>
    <row r="550" spans="1:7" ht="16.5" customHeight="1" x14ac:dyDescent="0.2">
      <c r="A550" s="136" t="s">
        <v>275</v>
      </c>
      <c r="B550" s="146" t="s">
        <v>42</v>
      </c>
      <c r="C550" s="124">
        <v>100</v>
      </c>
      <c r="D550" s="194" t="s">
        <v>839</v>
      </c>
      <c r="F550" s="115"/>
      <c r="G550" s="113"/>
    </row>
    <row r="551" spans="1:7" ht="16.5" customHeight="1" x14ac:dyDescent="0.3">
      <c r="A551" s="268" t="s">
        <v>215</v>
      </c>
      <c r="B551" s="268"/>
      <c r="C551" s="125">
        <v>615</v>
      </c>
      <c r="D551" s="194"/>
      <c r="F551" s="117" t="s">
        <v>215</v>
      </c>
      <c r="G551" s="113">
        <f>SUM(G545:G550)</f>
        <v>590</v>
      </c>
    </row>
    <row r="552" spans="1:7" x14ac:dyDescent="0.3">
      <c r="A552" s="148"/>
      <c r="B552" s="148"/>
      <c r="C552" s="125"/>
      <c r="D552" s="194"/>
      <c r="F552" s="183" t="s">
        <v>157</v>
      </c>
      <c r="G552" s="184"/>
    </row>
    <row r="553" spans="1:7" x14ac:dyDescent="0.3">
      <c r="A553" s="148"/>
      <c r="B553" s="148"/>
      <c r="C553" s="125"/>
      <c r="D553" s="194"/>
      <c r="F553" s="115" t="s">
        <v>302</v>
      </c>
      <c r="G553" s="113">
        <v>150</v>
      </c>
    </row>
    <row r="554" spans="1:7" ht="16.5" customHeight="1" x14ac:dyDescent="0.3">
      <c r="A554" s="148"/>
      <c r="B554" s="148"/>
      <c r="C554" s="125"/>
      <c r="D554" s="194"/>
      <c r="F554" s="115" t="s">
        <v>702</v>
      </c>
      <c r="G554" s="113">
        <v>30</v>
      </c>
    </row>
    <row r="555" spans="1:7" x14ac:dyDescent="0.3">
      <c r="A555" s="148"/>
      <c r="B555" s="148"/>
      <c r="C555" s="125"/>
      <c r="D555" s="194"/>
      <c r="F555" s="115"/>
      <c r="G555" s="113"/>
    </row>
    <row r="556" spans="1:7" ht="16.5" customHeight="1" x14ac:dyDescent="0.3">
      <c r="A556" s="148"/>
      <c r="B556" s="148"/>
      <c r="C556" s="125"/>
      <c r="D556" s="194"/>
      <c r="F556" s="118" t="s">
        <v>158</v>
      </c>
      <c r="G556" s="113">
        <v>180</v>
      </c>
    </row>
    <row r="557" spans="1:7" x14ac:dyDescent="0.2">
      <c r="A557" s="272" t="s">
        <v>11</v>
      </c>
      <c r="B557" s="272"/>
      <c r="C557" s="272"/>
      <c r="D557" s="194"/>
      <c r="F557" s="183" t="s">
        <v>11</v>
      </c>
      <c r="G557" s="184"/>
    </row>
    <row r="558" spans="1:7" ht="28.5" customHeight="1" x14ac:dyDescent="0.2">
      <c r="A558" s="136" t="s">
        <v>324</v>
      </c>
      <c r="B558" s="146" t="s">
        <v>325</v>
      </c>
      <c r="C558" s="124">
        <v>100</v>
      </c>
      <c r="D558" s="194"/>
      <c r="F558" s="114" t="s">
        <v>325</v>
      </c>
      <c r="G558" s="113">
        <v>100</v>
      </c>
    </row>
    <row r="559" spans="1:7" ht="28" x14ac:dyDescent="0.2">
      <c r="A559" s="136" t="s">
        <v>481</v>
      </c>
      <c r="B559" s="146" t="s">
        <v>695</v>
      </c>
      <c r="C559" s="124">
        <v>270</v>
      </c>
      <c r="D559" s="194"/>
      <c r="F559" s="114" t="s">
        <v>721</v>
      </c>
      <c r="G559" s="113">
        <v>270</v>
      </c>
    </row>
    <row r="560" spans="1:7" ht="33" customHeight="1" x14ac:dyDescent="0.2">
      <c r="A560" s="136" t="s">
        <v>358</v>
      </c>
      <c r="B560" s="146" t="s">
        <v>359</v>
      </c>
      <c r="C560" s="124">
        <v>100</v>
      </c>
      <c r="D560" s="194" t="s">
        <v>886</v>
      </c>
      <c r="F560" s="114" t="s">
        <v>720</v>
      </c>
      <c r="G560" s="113">
        <v>130</v>
      </c>
    </row>
    <row r="561" spans="1:7" ht="50.25" customHeight="1" x14ac:dyDescent="0.2">
      <c r="A561" s="136" t="s">
        <v>361</v>
      </c>
      <c r="B561" s="146" t="s">
        <v>362</v>
      </c>
      <c r="C561" s="124">
        <v>180</v>
      </c>
      <c r="D561" s="194" t="s">
        <v>482</v>
      </c>
      <c r="F561" s="115" t="s">
        <v>345</v>
      </c>
      <c r="G561" s="113">
        <v>180</v>
      </c>
    </row>
    <row r="562" spans="1:7" ht="16.5" customHeight="1" x14ac:dyDescent="0.2">
      <c r="A562" s="136" t="s">
        <v>346</v>
      </c>
      <c r="B562" s="146" t="s">
        <v>420</v>
      </c>
      <c r="C562" s="124">
        <v>200</v>
      </c>
      <c r="D562" s="194" t="s">
        <v>837</v>
      </c>
      <c r="F562" s="115" t="s">
        <v>229</v>
      </c>
      <c r="G562" s="113">
        <v>200</v>
      </c>
    </row>
    <row r="563" spans="1:7" ht="16.5" customHeight="1" x14ac:dyDescent="0.2">
      <c r="A563" s="147"/>
      <c r="B563" s="146" t="s">
        <v>63</v>
      </c>
      <c r="C563" s="124">
        <v>30</v>
      </c>
      <c r="D563" s="194" t="s">
        <v>842</v>
      </c>
      <c r="F563" s="115" t="s">
        <v>69</v>
      </c>
      <c r="G563" s="113">
        <v>70</v>
      </c>
    </row>
    <row r="564" spans="1:7" ht="16.5" customHeight="1" x14ac:dyDescent="0.2">
      <c r="A564" s="147"/>
      <c r="B564" s="146" t="s">
        <v>219</v>
      </c>
      <c r="C564" s="124">
        <v>60</v>
      </c>
      <c r="D564" s="194" t="s">
        <v>842</v>
      </c>
      <c r="F564" s="115"/>
      <c r="G564" s="113"/>
    </row>
    <row r="565" spans="1:7" ht="16.5" customHeight="1" x14ac:dyDescent="0.2">
      <c r="A565" s="136" t="s">
        <v>275</v>
      </c>
      <c r="B565" s="146" t="s">
        <v>41</v>
      </c>
      <c r="C565" s="124">
        <v>100</v>
      </c>
      <c r="D565" s="194" t="s">
        <v>843</v>
      </c>
      <c r="F565" s="115"/>
      <c r="G565" s="113"/>
    </row>
    <row r="566" spans="1:7" x14ac:dyDescent="0.3">
      <c r="A566" s="268" t="s">
        <v>43</v>
      </c>
      <c r="B566" s="268"/>
      <c r="C566" s="125">
        <v>1040</v>
      </c>
      <c r="D566" s="194"/>
      <c r="F566" s="117" t="s">
        <v>43</v>
      </c>
      <c r="G566" s="113">
        <f>SUM(G558:G565)</f>
        <v>950</v>
      </c>
    </row>
    <row r="567" spans="1:7" x14ac:dyDescent="0.3">
      <c r="A567" s="265" t="s">
        <v>259</v>
      </c>
      <c r="B567" s="265"/>
      <c r="C567" s="265"/>
      <c r="D567" s="194"/>
      <c r="F567" s="185" t="s">
        <v>259</v>
      </c>
      <c r="G567" s="186"/>
    </row>
    <row r="568" spans="1:7" ht="28" x14ac:dyDescent="0.2">
      <c r="A568" s="147" t="s">
        <v>349</v>
      </c>
      <c r="B568" s="146" t="s">
        <v>350</v>
      </c>
      <c r="C568" s="124">
        <v>75</v>
      </c>
      <c r="D568" s="194" t="s">
        <v>850</v>
      </c>
      <c r="F568" s="115"/>
      <c r="G568" s="113"/>
    </row>
    <row r="569" spans="1:7" ht="28" x14ac:dyDescent="0.2">
      <c r="A569" s="151"/>
      <c r="B569" s="146" t="s">
        <v>421</v>
      </c>
      <c r="C569" s="124">
        <v>200</v>
      </c>
      <c r="D569" s="194" t="s">
        <v>844</v>
      </c>
      <c r="F569" s="115" t="s">
        <v>289</v>
      </c>
      <c r="G569" s="113">
        <v>200</v>
      </c>
    </row>
    <row r="570" spans="1:7" ht="28" x14ac:dyDescent="0.2">
      <c r="A570" s="147" t="s">
        <v>275</v>
      </c>
      <c r="B570" s="146" t="s">
        <v>116</v>
      </c>
      <c r="C570" s="124">
        <v>100</v>
      </c>
      <c r="D570" s="194" t="s">
        <v>843</v>
      </c>
      <c r="F570" s="115" t="s">
        <v>302</v>
      </c>
      <c r="G570" s="113">
        <v>150</v>
      </c>
    </row>
    <row r="571" spans="1:7" ht="16.5" customHeight="1" x14ac:dyDescent="0.3">
      <c r="A571" s="268" t="s">
        <v>314</v>
      </c>
      <c r="B571" s="268"/>
      <c r="C571" s="125">
        <v>375</v>
      </c>
      <c r="D571" s="194"/>
      <c r="F571" s="117" t="s">
        <v>314</v>
      </c>
      <c r="G571" s="113">
        <f>SUM(G569:G570)</f>
        <v>350</v>
      </c>
    </row>
    <row r="572" spans="1:7" ht="16.5" customHeight="1" x14ac:dyDescent="0.3">
      <c r="A572" s="268" t="s">
        <v>483</v>
      </c>
      <c r="B572" s="268"/>
      <c r="C572" s="126">
        <v>2030</v>
      </c>
      <c r="D572" s="194"/>
      <c r="F572" s="117" t="s">
        <v>483</v>
      </c>
      <c r="G572" s="119">
        <f>G551+G556+G566+G571</f>
        <v>2070</v>
      </c>
    </row>
    <row r="573" spans="1:7" x14ac:dyDescent="0.2">
      <c r="A573" s="269" t="s">
        <v>484</v>
      </c>
      <c r="B573" s="269"/>
      <c r="C573" s="269"/>
      <c r="D573" s="194"/>
      <c r="F573" s="187" t="s">
        <v>484</v>
      </c>
      <c r="G573" s="188"/>
    </row>
    <row r="574" spans="1:7" x14ac:dyDescent="0.2">
      <c r="A574" s="272" t="s">
        <v>0</v>
      </c>
      <c r="B574" s="272"/>
      <c r="C574" s="272"/>
      <c r="D574" s="194"/>
      <c r="F574" s="183" t="s">
        <v>0</v>
      </c>
      <c r="G574" s="184"/>
    </row>
    <row r="575" spans="1:7" ht="42" x14ac:dyDescent="0.2">
      <c r="A575" s="147" t="s">
        <v>424</v>
      </c>
      <c r="B575" s="146" t="s">
        <v>685</v>
      </c>
      <c r="C575" s="124">
        <v>105</v>
      </c>
      <c r="D575" s="194" t="s">
        <v>865</v>
      </c>
      <c r="F575" s="115" t="s">
        <v>425</v>
      </c>
      <c r="G575" s="113">
        <v>120</v>
      </c>
    </row>
    <row r="576" spans="1:7" ht="16.5" customHeight="1" x14ac:dyDescent="0.2">
      <c r="A576" s="136" t="s">
        <v>361</v>
      </c>
      <c r="B576" s="146" t="s">
        <v>362</v>
      </c>
      <c r="C576" s="124">
        <v>180</v>
      </c>
      <c r="D576" s="194" t="s">
        <v>482</v>
      </c>
      <c r="F576" s="115" t="s">
        <v>226</v>
      </c>
      <c r="G576" s="113">
        <v>180</v>
      </c>
    </row>
    <row r="577" spans="1:7" ht="42" x14ac:dyDescent="0.2">
      <c r="A577" s="136" t="s">
        <v>374</v>
      </c>
      <c r="B577" s="146" t="s">
        <v>375</v>
      </c>
      <c r="C577" s="124">
        <v>200</v>
      </c>
      <c r="D577" s="194" t="s">
        <v>837</v>
      </c>
      <c r="F577" s="115" t="s">
        <v>237</v>
      </c>
      <c r="G577" s="113">
        <v>200</v>
      </c>
    </row>
    <row r="578" spans="1:7" ht="16.5" customHeight="1" x14ac:dyDescent="0.2">
      <c r="A578" s="147"/>
      <c r="B578" s="146" t="s">
        <v>63</v>
      </c>
      <c r="C578" s="124">
        <v>40</v>
      </c>
      <c r="D578" s="194" t="s">
        <v>838</v>
      </c>
      <c r="F578" s="115" t="s">
        <v>219</v>
      </c>
      <c r="G578" s="113">
        <v>50</v>
      </c>
    </row>
    <row r="579" spans="1:7" ht="16.5" customHeight="1" x14ac:dyDescent="0.2">
      <c r="A579" s="136" t="s">
        <v>275</v>
      </c>
      <c r="B579" s="146" t="s">
        <v>41</v>
      </c>
      <c r="C579" s="124">
        <v>100</v>
      </c>
      <c r="D579" s="194" t="s">
        <v>843</v>
      </c>
      <c r="F579" s="115"/>
      <c r="G579" s="113"/>
    </row>
    <row r="580" spans="1:7" ht="16.5" customHeight="1" x14ac:dyDescent="0.3">
      <c r="A580" s="268" t="s">
        <v>215</v>
      </c>
      <c r="B580" s="268"/>
      <c r="C580" s="125">
        <v>625</v>
      </c>
      <c r="D580" s="194"/>
      <c r="F580" s="117" t="s">
        <v>215</v>
      </c>
      <c r="G580" s="113">
        <f>SUM(G575:G579)</f>
        <v>550</v>
      </c>
    </row>
    <row r="581" spans="1:7" x14ac:dyDescent="0.3">
      <c r="A581" s="148"/>
      <c r="B581" s="148"/>
      <c r="C581" s="125"/>
      <c r="D581" s="194"/>
      <c r="F581" s="183" t="s">
        <v>157</v>
      </c>
      <c r="G581" s="184"/>
    </row>
    <row r="582" spans="1:7" x14ac:dyDescent="0.3">
      <c r="A582" s="148"/>
      <c r="B582" s="148"/>
      <c r="C582" s="125"/>
      <c r="D582" s="194"/>
      <c r="F582" s="115" t="s">
        <v>302</v>
      </c>
      <c r="G582" s="113">
        <v>150</v>
      </c>
    </row>
    <row r="583" spans="1:7" ht="16.5" customHeight="1" x14ac:dyDescent="0.3">
      <c r="A583" s="148"/>
      <c r="B583" s="148"/>
      <c r="C583" s="125"/>
      <c r="D583" s="194"/>
      <c r="F583" s="115" t="s">
        <v>702</v>
      </c>
      <c r="G583" s="113">
        <v>30</v>
      </c>
    </row>
    <row r="584" spans="1:7" x14ac:dyDescent="0.3">
      <c r="A584" s="148"/>
      <c r="B584" s="148"/>
      <c r="C584" s="125"/>
      <c r="D584" s="194"/>
      <c r="F584" s="115"/>
      <c r="G584" s="113"/>
    </row>
    <row r="585" spans="1:7" ht="16.5" customHeight="1" x14ac:dyDescent="0.3">
      <c r="A585" s="148"/>
      <c r="B585" s="148"/>
      <c r="C585" s="125"/>
      <c r="D585" s="194"/>
      <c r="F585" s="118" t="s">
        <v>158</v>
      </c>
      <c r="G585" s="113">
        <v>180</v>
      </c>
    </row>
    <row r="586" spans="1:7" x14ac:dyDescent="0.2">
      <c r="A586" s="272" t="s">
        <v>11</v>
      </c>
      <c r="B586" s="272"/>
      <c r="C586" s="272"/>
      <c r="D586" s="194"/>
      <c r="F586" s="183" t="s">
        <v>11</v>
      </c>
      <c r="G586" s="184"/>
    </row>
    <row r="587" spans="1:7" ht="28.5" customHeight="1" x14ac:dyDescent="0.2">
      <c r="A587" s="136" t="s">
        <v>428</v>
      </c>
      <c r="B587" s="146" t="s">
        <v>429</v>
      </c>
      <c r="C587" s="124">
        <v>100</v>
      </c>
      <c r="D587" s="194"/>
      <c r="F587" s="114" t="s">
        <v>429</v>
      </c>
      <c r="G587" s="113">
        <v>100</v>
      </c>
    </row>
    <row r="588" spans="1:7" ht="28" x14ac:dyDescent="0.2">
      <c r="A588" s="147" t="s">
        <v>288</v>
      </c>
      <c r="B588" s="146" t="s">
        <v>680</v>
      </c>
      <c r="C588" s="124">
        <v>270</v>
      </c>
      <c r="D588" s="194"/>
      <c r="F588" s="114" t="s">
        <v>680</v>
      </c>
      <c r="G588" s="113">
        <v>270</v>
      </c>
    </row>
    <row r="589" spans="1:7" ht="16.5" customHeight="1" x14ac:dyDescent="0.2">
      <c r="A589" s="147" t="s">
        <v>485</v>
      </c>
      <c r="B589" s="146" t="s">
        <v>486</v>
      </c>
      <c r="C589" s="124">
        <v>280</v>
      </c>
      <c r="D589" s="194"/>
      <c r="F589" s="114" t="s">
        <v>486</v>
      </c>
      <c r="G589" s="113">
        <v>280</v>
      </c>
    </row>
    <row r="590" spans="1:7" ht="33" customHeight="1" x14ac:dyDescent="0.2">
      <c r="A590" s="136" t="s">
        <v>346</v>
      </c>
      <c r="B590" s="146" t="s">
        <v>377</v>
      </c>
      <c r="C590" s="124">
        <v>200</v>
      </c>
      <c r="D590" s="194" t="s">
        <v>837</v>
      </c>
      <c r="F590" s="115" t="s">
        <v>377</v>
      </c>
      <c r="G590" s="113">
        <v>200</v>
      </c>
    </row>
    <row r="591" spans="1:7" ht="16.5" customHeight="1" x14ac:dyDescent="0.2">
      <c r="A591" s="147"/>
      <c r="B591" s="146" t="s">
        <v>63</v>
      </c>
      <c r="C591" s="124">
        <v>30</v>
      </c>
      <c r="D591" s="194" t="s">
        <v>842</v>
      </c>
      <c r="F591" s="115" t="s">
        <v>69</v>
      </c>
      <c r="G591" s="113">
        <v>80</v>
      </c>
    </row>
    <row r="592" spans="1:7" ht="16.5" customHeight="1" x14ac:dyDescent="0.2">
      <c r="A592" s="147"/>
      <c r="B592" s="146" t="s">
        <v>219</v>
      </c>
      <c r="C592" s="124">
        <v>60</v>
      </c>
      <c r="D592" s="194" t="s">
        <v>842</v>
      </c>
      <c r="F592" s="115"/>
      <c r="G592" s="113"/>
    </row>
    <row r="593" spans="1:7" ht="16.5" customHeight="1" x14ac:dyDescent="0.2">
      <c r="A593" s="136" t="s">
        <v>275</v>
      </c>
      <c r="B593" s="146" t="s">
        <v>42</v>
      </c>
      <c r="C593" s="124">
        <v>100</v>
      </c>
      <c r="D593" s="194" t="s">
        <v>839</v>
      </c>
      <c r="F593" s="115"/>
      <c r="G593" s="113"/>
    </row>
    <row r="594" spans="1:7" x14ac:dyDescent="0.3">
      <c r="A594" s="152" t="s">
        <v>43</v>
      </c>
      <c r="B594" s="148"/>
      <c r="C594" s="125">
        <v>1040</v>
      </c>
      <c r="D594" s="194"/>
      <c r="F594" s="118" t="s">
        <v>43</v>
      </c>
      <c r="G594" s="113">
        <f>SUM(G587:G593)</f>
        <v>930</v>
      </c>
    </row>
    <row r="595" spans="1:7" x14ac:dyDescent="0.3">
      <c r="A595" s="265" t="s">
        <v>259</v>
      </c>
      <c r="B595" s="265"/>
      <c r="C595" s="265"/>
      <c r="D595" s="194"/>
      <c r="F595" s="185" t="s">
        <v>259</v>
      </c>
      <c r="G595" s="186"/>
    </row>
    <row r="596" spans="1:7" ht="28" x14ac:dyDescent="0.2">
      <c r="A596" s="147" t="s">
        <v>431</v>
      </c>
      <c r="B596" s="146" t="s">
        <v>432</v>
      </c>
      <c r="C596" s="124">
        <v>55</v>
      </c>
      <c r="D596" s="194" t="s">
        <v>838</v>
      </c>
      <c r="F596" s="115"/>
      <c r="G596" s="113"/>
    </row>
    <row r="597" spans="1:7" ht="42" x14ac:dyDescent="0.2">
      <c r="A597" s="147" t="s">
        <v>339</v>
      </c>
      <c r="B597" s="146" t="s">
        <v>340</v>
      </c>
      <c r="C597" s="124">
        <v>200</v>
      </c>
      <c r="D597" s="194" t="s">
        <v>837</v>
      </c>
      <c r="F597" s="115" t="s">
        <v>289</v>
      </c>
      <c r="G597" s="113">
        <v>200</v>
      </c>
    </row>
    <row r="598" spans="1:7" ht="28" x14ac:dyDescent="0.2">
      <c r="A598" s="136" t="s">
        <v>275</v>
      </c>
      <c r="B598" s="146" t="s">
        <v>41</v>
      </c>
      <c r="C598" s="124">
        <v>100</v>
      </c>
      <c r="D598" s="194" t="s">
        <v>843</v>
      </c>
      <c r="F598" s="115" t="s">
        <v>302</v>
      </c>
      <c r="G598" s="113">
        <v>150</v>
      </c>
    </row>
    <row r="599" spans="1:7" ht="16.5" customHeight="1" x14ac:dyDescent="0.3">
      <c r="A599" s="268" t="s">
        <v>314</v>
      </c>
      <c r="B599" s="268"/>
      <c r="C599" s="125">
        <v>355</v>
      </c>
      <c r="D599" s="194"/>
      <c r="F599" s="117" t="s">
        <v>314</v>
      </c>
      <c r="G599" s="113">
        <f>SUM(G597:G598)</f>
        <v>350</v>
      </c>
    </row>
    <row r="600" spans="1:7" ht="16.5" customHeight="1" x14ac:dyDescent="0.3">
      <c r="A600" s="268" t="s">
        <v>487</v>
      </c>
      <c r="B600" s="268"/>
      <c r="C600" s="126">
        <v>2020</v>
      </c>
      <c r="D600" s="194"/>
      <c r="F600" s="117" t="s">
        <v>487</v>
      </c>
      <c r="G600" s="119">
        <f>G580+G585+G594+G599</f>
        <v>2010</v>
      </c>
    </row>
  </sheetData>
  <mergeCells count="178">
    <mergeCell ref="A536:C536"/>
    <mergeCell ref="A540:B540"/>
    <mergeCell ref="A541:B541"/>
    <mergeCell ref="D5:D6"/>
    <mergeCell ref="A359:C359"/>
    <mergeCell ref="A363:B363"/>
    <mergeCell ref="A364:B364"/>
    <mergeCell ref="A392:B392"/>
    <mergeCell ref="A393:B393"/>
    <mergeCell ref="A394:C394"/>
    <mergeCell ref="A395:C395"/>
    <mergeCell ref="A403:B403"/>
    <mergeCell ref="A409:C409"/>
    <mergeCell ref="A329:B329"/>
    <mergeCell ref="A330:C330"/>
    <mergeCell ref="A334:B334"/>
    <mergeCell ref="A335:B335"/>
    <mergeCell ref="A336:C336"/>
    <mergeCell ref="A337:C337"/>
    <mergeCell ref="A343:B343"/>
    <mergeCell ref="A349:C349"/>
    <mergeCell ref="A358:B358"/>
    <mergeCell ref="A271:C271"/>
    <mergeCell ref="A275:B275"/>
    <mergeCell ref="A276:B276"/>
    <mergeCell ref="A303:B303"/>
    <mergeCell ref="A304:B304"/>
    <mergeCell ref="A305:C305"/>
    <mergeCell ref="A306:C306"/>
    <mergeCell ref="A314:B314"/>
    <mergeCell ref="A320:C320"/>
    <mergeCell ref="A572:B572"/>
    <mergeCell ref="A573:C573"/>
    <mergeCell ref="A542:C542"/>
    <mergeCell ref="A543:C543"/>
    <mergeCell ref="A551:B551"/>
    <mergeCell ref="A557:C557"/>
    <mergeCell ref="A566:B566"/>
    <mergeCell ref="A567:C567"/>
    <mergeCell ref="A571:B571"/>
    <mergeCell ref="A483:B483"/>
    <mergeCell ref="A484:B484"/>
    <mergeCell ref="A485:C485"/>
    <mergeCell ref="A486:C486"/>
    <mergeCell ref="A492:B492"/>
    <mergeCell ref="A498:C498"/>
    <mergeCell ref="A506:B506"/>
    <mergeCell ref="A507:C507"/>
    <mergeCell ref="A574:C574"/>
    <mergeCell ref="A580:B580"/>
    <mergeCell ref="A586:C586"/>
    <mergeCell ref="A595:C595"/>
    <mergeCell ref="A599:B599"/>
    <mergeCell ref="A600:B600"/>
    <mergeCell ref="A76:B76"/>
    <mergeCell ref="A82:C82"/>
    <mergeCell ref="A90:B90"/>
    <mergeCell ref="A91:C91"/>
    <mergeCell ref="A95:B95"/>
    <mergeCell ref="A96:B96"/>
    <mergeCell ref="A97:C97"/>
    <mergeCell ref="A126:B126"/>
    <mergeCell ref="A127:B127"/>
    <mergeCell ref="A128:C128"/>
    <mergeCell ref="A129:C129"/>
    <mergeCell ref="A136:B136"/>
    <mergeCell ref="A142:C142"/>
    <mergeCell ref="A150:B150"/>
    <mergeCell ref="A151:C151"/>
    <mergeCell ref="A155:B155"/>
    <mergeCell ref="A478:B478"/>
    <mergeCell ref="A479:C479"/>
    <mergeCell ref="A511:B511"/>
    <mergeCell ref="A512:B512"/>
    <mergeCell ref="A513:C513"/>
    <mergeCell ref="A514:C514"/>
    <mergeCell ref="A520:B520"/>
    <mergeCell ref="A526:C526"/>
    <mergeCell ref="A535:B535"/>
    <mergeCell ref="A366:C366"/>
    <mergeCell ref="A373:B373"/>
    <mergeCell ref="A379:C379"/>
    <mergeCell ref="A387:B387"/>
    <mergeCell ref="A388:C388"/>
    <mergeCell ref="A454:C454"/>
    <mergeCell ref="A455:C455"/>
    <mergeCell ref="A463:B463"/>
    <mergeCell ref="A469:C469"/>
    <mergeCell ref="A417:B417"/>
    <mergeCell ref="A418:C418"/>
    <mergeCell ref="A422:B422"/>
    <mergeCell ref="A423:B423"/>
    <mergeCell ref="A424:C424"/>
    <mergeCell ref="A425:C425"/>
    <mergeCell ref="A432:B432"/>
    <mergeCell ref="A438:C438"/>
    <mergeCell ref="A447:B447"/>
    <mergeCell ref="A448:C448"/>
    <mergeCell ref="A452:B452"/>
    <mergeCell ref="A453:B453"/>
    <mergeCell ref="A209:B209"/>
    <mergeCell ref="A210:C210"/>
    <mergeCell ref="A277:C277"/>
    <mergeCell ref="A278:C278"/>
    <mergeCell ref="A284:B284"/>
    <mergeCell ref="A290:C290"/>
    <mergeCell ref="A298:B298"/>
    <mergeCell ref="A299:C299"/>
    <mergeCell ref="A365:C365"/>
    <mergeCell ref="A214:B214"/>
    <mergeCell ref="A215:B215"/>
    <mergeCell ref="A216:C216"/>
    <mergeCell ref="A217:C217"/>
    <mergeCell ref="A224:B224"/>
    <mergeCell ref="A230:C230"/>
    <mergeCell ref="A239:B239"/>
    <mergeCell ref="A240:C240"/>
    <mergeCell ref="A244:B244"/>
    <mergeCell ref="A245:B245"/>
    <mergeCell ref="A246:C246"/>
    <mergeCell ref="A247:C247"/>
    <mergeCell ref="A255:B255"/>
    <mergeCell ref="A261:C261"/>
    <mergeCell ref="A270:B270"/>
    <mergeCell ref="A98:C98"/>
    <mergeCell ref="A106:B106"/>
    <mergeCell ref="A112:C112"/>
    <mergeCell ref="A121:B121"/>
    <mergeCell ref="A122:C122"/>
    <mergeCell ref="A188:C188"/>
    <mergeCell ref="A189:C189"/>
    <mergeCell ref="A195:B195"/>
    <mergeCell ref="A201:C201"/>
    <mergeCell ref="A156:B156"/>
    <mergeCell ref="A157:C157"/>
    <mergeCell ref="A158:C158"/>
    <mergeCell ref="A166:B166"/>
    <mergeCell ref="A172:C172"/>
    <mergeCell ref="A181:B181"/>
    <mergeCell ref="A182:C182"/>
    <mergeCell ref="A186:B186"/>
    <mergeCell ref="A187:B187"/>
    <mergeCell ref="F68:G68"/>
    <mergeCell ref="F46:G46"/>
    <mergeCell ref="A51:C51"/>
    <mergeCell ref="F51:G51"/>
    <mergeCell ref="F61:G61"/>
    <mergeCell ref="A37:B37"/>
    <mergeCell ref="A38:C38"/>
    <mergeCell ref="F38:G38"/>
    <mergeCell ref="A39:C39"/>
    <mergeCell ref="F39:G39"/>
    <mergeCell ref="A45:B45"/>
    <mergeCell ref="A59:B59"/>
    <mergeCell ref="A60:C60"/>
    <mergeCell ref="A64:B64"/>
    <mergeCell ref="A66:C66"/>
    <mergeCell ref="A65:B65"/>
    <mergeCell ref="A68:C68"/>
    <mergeCell ref="A67:G67"/>
    <mergeCell ref="A2:G2"/>
    <mergeCell ref="A5:A6"/>
    <mergeCell ref="B5:B6"/>
    <mergeCell ref="C5:C6"/>
    <mergeCell ref="F5:F6"/>
    <mergeCell ref="G5:G6"/>
    <mergeCell ref="A22:C22"/>
    <mergeCell ref="F22:G22"/>
    <mergeCell ref="A31:B31"/>
    <mergeCell ref="A32:C32"/>
    <mergeCell ref="F32:G32"/>
    <mergeCell ref="A36:B36"/>
    <mergeCell ref="A7:C7"/>
    <mergeCell ref="F7:G7"/>
    <mergeCell ref="A8:C8"/>
    <mergeCell ref="F8:G8"/>
    <mergeCell ref="A16:B16"/>
    <mergeCell ref="F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rowBreaks count="6" manualBreakCount="6">
    <brk id="67" max="16383" man="1"/>
    <brk id="156" max="16383" man="1"/>
    <brk id="245" max="16383" man="1"/>
    <brk id="335" max="16383" man="1"/>
    <brk id="423" max="16383" man="1"/>
    <brk id="5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V24"/>
  <sheetViews>
    <sheetView view="pageBreakPreview" zoomScale="75" zoomScaleNormal="75" zoomScaleSheetLayoutView="75" workbookViewId="0">
      <selection activeCell="F17" sqref="F17"/>
    </sheetView>
  </sheetViews>
  <sheetFormatPr defaultColWidth="10.6640625" defaultRowHeight="14" x14ac:dyDescent="0.3"/>
  <cols>
    <col min="1" max="1" width="16.44140625" style="64" customWidth="1"/>
    <col min="2" max="2" width="13.33203125" style="64" customWidth="1"/>
    <col min="3" max="3" width="18.109375" style="64" customWidth="1"/>
    <col min="4" max="4" width="17.44140625" style="64" customWidth="1"/>
    <col min="5" max="5" width="18" style="64" customWidth="1"/>
    <col min="6" max="6" width="16.6640625" style="64" customWidth="1"/>
    <col min="7" max="8" width="16.44140625" style="64" customWidth="1"/>
    <col min="9" max="9" width="17.109375" style="64" customWidth="1"/>
    <col min="10" max="10" width="13.77734375" style="64" customWidth="1"/>
    <col min="11" max="11" width="14.6640625" style="64" customWidth="1"/>
    <col min="12" max="12" width="15.44140625" style="64" customWidth="1"/>
    <col min="13" max="13" width="17.33203125" style="64" customWidth="1"/>
    <col min="14" max="14" width="22" style="64" customWidth="1"/>
    <col min="15" max="15" width="16.6640625" style="64" customWidth="1"/>
    <col min="16" max="16" width="14" style="64" customWidth="1"/>
    <col min="17" max="17" width="17.44140625" style="64" customWidth="1"/>
    <col min="18" max="18" width="16.33203125" style="64" customWidth="1"/>
    <col min="19" max="19" width="18.6640625" style="64" customWidth="1"/>
    <col min="20" max="20" width="20.44140625" style="64" customWidth="1"/>
    <col min="21" max="21" width="14.109375" style="64" customWidth="1"/>
    <col min="22" max="22" width="15.77734375" style="64" customWidth="1"/>
    <col min="23" max="23" width="20.6640625" style="64" customWidth="1"/>
    <col min="24" max="16384" width="10.6640625" style="64"/>
  </cols>
  <sheetData>
    <row r="1" spans="1:22" x14ac:dyDescent="0.3">
      <c r="A1" s="63"/>
      <c r="B1" s="63"/>
      <c r="C1" s="63"/>
      <c r="D1" s="63"/>
      <c r="E1" s="63"/>
      <c r="F1" s="63"/>
      <c r="G1" s="123" t="s">
        <v>56</v>
      </c>
      <c r="H1" s="63"/>
      <c r="I1" s="63"/>
      <c r="J1" s="63"/>
      <c r="K1" s="63"/>
      <c r="L1" s="123" t="s">
        <v>56</v>
      </c>
      <c r="M1" s="20"/>
      <c r="Q1" s="123" t="s">
        <v>56</v>
      </c>
      <c r="V1" s="123" t="s">
        <v>56</v>
      </c>
    </row>
    <row r="2" spans="1:22" ht="61.5" customHeight="1" x14ac:dyDescent="0.3">
      <c r="B2" s="286" t="s">
        <v>696</v>
      </c>
      <c r="C2" s="286"/>
      <c r="D2" s="286"/>
      <c r="E2" s="286"/>
      <c r="F2" s="286"/>
      <c r="G2" s="286"/>
      <c r="H2" s="286" t="s">
        <v>696</v>
      </c>
      <c r="I2" s="286"/>
      <c r="J2" s="286"/>
      <c r="K2" s="286"/>
      <c r="L2" s="286"/>
      <c r="M2" s="286" t="s">
        <v>696</v>
      </c>
      <c r="N2" s="286"/>
      <c r="O2" s="286"/>
      <c r="P2" s="286"/>
      <c r="Q2" s="286"/>
      <c r="R2" s="286" t="s">
        <v>696</v>
      </c>
      <c r="S2" s="286"/>
      <c r="T2" s="286"/>
      <c r="U2" s="286"/>
      <c r="V2" s="286"/>
    </row>
    <row r="3" spans="1:22" x14ac:dyDescent="0.3">
      <c r="A3" s="287" t="s">
        <v>40</v>
      </c>
      <c r="B3" s="65" t="s">
        <v>166</v>
      </c>
      <c r="C3" s="65" t="s">
        <v>1</v>
      </c>
      <c r="D3" s="65" t="s">
        <v>2</v>
      </c>
      <c r="E3" s="65" t="s">
        <v>3</v>
      </c>
      <c r="F3" s="65" t="s">
        <v>4</v>
      </c>
      <c r="G3" s="65" t="s">
        <v>5</v>
      </c>
      <c r="H3" s="65" t="s">
        <v>6</v>
      </c>
      <c r="I3" s="65" t="s">
        <v>7</v>
      </c>
      <c r="J3" s="65" t="s">
        <v>8</v>
      </c>
      <c r="K3" s="65" t="s">
        <v>9</v>
      </c>
      <c r="L3" s="65" t="s">
        <v>10</v>
      </c>
      <c r="M3" s="65" t="s">
        <v>488</v>
      </c>
      <c r="N3" s="65" t="s">
        <v>489</v>
      </c>
      <c r="O3" s="65" t="s">
        <v>490</v>
      </c>
      <c r="P3" s="65" t="s">
        <v>491</v>
      </c>
      <c r="Q3" s="65" t="s">
        <v>492</v>
      </c>
      <c r="R3" s="65" t="s">
        <v>493</v>
      </c>
      <c r="S3" s="65" t="s">
        <v>494</v>
      </c>
      <c r="T3" s="65" t="s">
        <v>495</v>
      </c>
      <c r="U3" s="65" t="s">
        <v>496</v>
      </c>
      <c r="V3" s="65" t="s">
        <v>497</v>
      </c>
    </row>
    <row r="4" spans="1:22" ht="28" x14ac:dyDescent="0.3">
      <c r="A4" s="288"/>
      <c r="B4" s="65" t="s">
        <v>498</v>
      </c>
      <c r="C4" s="65"/>
      <c r="D4" s="65"/>
      <c r="E4" s="65"/>
      <c r="G4" s="66"/>
      <c r="H4" s="65"/>
      <c r="I4" s="66"/>
      <c r="J4" s="66"/>
      <c r="K4" s="65"/>
      <c r="L4" s="65"/>
      <c r="M4" s="65"/>
      <c r="N4" s="66"/>
      <c r="O4" s="66"/>
      <c r="P4" s="65"/>
      <c r="Q4" s="65"/>
      <c r="R4" s="65"/>
      <c r="S4" s="66"/>
      <c r="T4" s="65"/>
      <c r="U4" s="65"/>
      <c r="V4" s="65"/>
    </row>
    <row r="5" spans="1:22" ht="42" x14ac:dyDescent="0.3">
      <c r="A5" s="288"/>
      <c r="B5" s="65" t="s">
        <v>499</v>
      </c>
      <c r="C5" s="66" t="s">
        <v>722</v>
      </c>
      <c r="D5" s="66"/>
      <c r="E5" s="65"/>
      <c r="F5" s="66" t="s">
        <v>722</v>
      </c>
      <c r="G5" s="65"/>
      <c r="H5" s="66" t="s">
        <v>722</v>
      </c>
      <c r="I5" s="65"/>
      <c r="J5" s="65"/>
      <c r="K5" s="66" t="s">
        <v>722</v>
      </c>
      <c r="L5" s="65"/>
      <c r="M5" s="66" t="s">
        <v>722</v>
      </c>
      <c r="N5" s="65"/>
      <c r="O5" s="65"/>
      <c r="P5" s="66" t="s">
        <v>722</v>
      </c>
      <c r="Q5" s="65"/>
      <c r="R5" s="66" t="s">
        <v>722</v>
      </c>
      <c r="S5" s="65"/>
      <c r="T5" s="65"/>
      <c r="U5" s="66" t="s">
        <v>722</v>
      </c>
      <c r="V5" s="65"/>
    </row>
    <row r="6" spans="1:22" ht="42" x14ac:dyDescent="0.3">
      <c r="A6" s="288"/>
      <c r="B6" s="65" t="s">
        <v>500</v>
      </c>
      <c r="C6" s="66" t="s">
        <v>212</v>
      </c>
      <c r="D6" s="65"/>
      <c r="E6" s="65"/>
      <c r="F6" s="66" t="s">
        <v>212</v>
      </c>
      <c r="G6" s="65"/>
      <c r="H6" s="66" t="s">
        <v>212</v>
      </c>
      <c r="I6" s="65"/>
      <c r="J6" s="65"/>
      <c r="K6" s="66" t="s">
        <v>212</v>
      </c>
      <c r="L6" s="65"/>
      <c r="M6" s="66" t="s">
        <v>212</v>
      </c>
      <c r="N6" s="65"/>
      <c r="O6" s="65"/>
      <c r="P6" s="66" t="s">
        <v>212</v>
      </c>
      <c r="Q6" s="65"/>
      <c r="R6" s="66" t="s">
        <v>212</v>
      </c>
      <c r="S6" s="65"/>
      <c r="T6" s="65"/>
      <c r="U6" s="66" t="s">
        <v>212</v>
      </c>
      <c r="V6" s="65"/>
    </row>
    <row r="7" spans="1:22" ht="98" x14ac:dyDescent="0.3">
      <c r="A7" s="288"/>
      <c r="B7" s="65" t="s">
        <v>159</v>
      </c>
      <c r="C7" s="66" t="s">
        <v>723</v>
      </c>
      <c r="D7" s="66" t="s">
        <v>724</v>
      </c>
      <c r="E7" s="66" t="s">
        <v>725</v>
      </c>
      <c r="F7" s="66" t="s">
        <v>726</v>
      </c>
      <c r="G7" s="66" t="s">
        <v>727</v>
      </c>
      <c r="H7" s="66" t="s">
        <v>723</v>
      </c>
      <c r="I7" s="66" t="s">
        <v>728</v>
      </c>
      <c r="J7" s="66" t="s">
        <v>729</v>
      </c>
      <c r="K7" s="65" t="s">
        <v>730</v>
      </c>
      <c r="L7" s="66" t="s">
        <v>731</v>
      </c>
      <c r="M7" s="66" t="s">
        <v>732</v>
      </c>
      <c r="N7" s="66" t="s">
        <v>724</v>
      </c>
      <c r="O7" s="66" t="s">
        <v>727</v>
      </c>
      <c r="P7" s="66" t="s">
        <v>733</v>
      </c>
      <c r="Q7" s="66" t="s">
        <v>734</v>
      </c>
      <c r="R7" s="66" t="s">
        <v>723</v>
      </c>
      <c r="S7" s="66" t="s">
        <v>724</v>
      </c>
      <c r="T7" s="66" t="s">
        <v>735</v>
      </c>
      <c r="U7" s="66" t="s">
        <v>730</v>
      </c>
      <c r="V7" s="66" t="s">
        <v>731</v>
      </c>
    </row>
    <row r="8" spans="1:22" ht="47.25" customHeight="1" x14ac:dyDescent="0.3">
      <c r="A8" s="288"/>
      <c r="B8" s="65" t="s">
        <v>160</v>
      </c>
      <c r="C8" s="65"/>
      <c r="D8" s="66" t="s">
        <v>736</v>
      </c>
      <c r="E8" s="65"/>
      <c r="F8" s="65"/>
      <c r="G8" s="65"/>
      <c r="H8" s="65"/>
      <c r="I8" s="66" t="s">
        <v>737</v>
      </c>
      <c r="J8" s="66" t="s">
        <v>254</v>
      </c>
      <c r="K8" s="65"/>
      <c r="L8" s="66" t="s">
        <v>738</v>
      </c>
      <c r="M8" s="65"/>
      <c r="N8" s="66" t="s">
        <v>736</v>
      </c>
      <c r="O8" s="65"/>
      <c r="P8" s="65"/>
      <c r="Q8" s="66" t="s">
        <v>739</v>
      </c>
      <c r="R8" s="65"/>
      <c r="S8" s="66" t="s">
        <v>736</v>
      </c>
      <c r="T8" s="65"/>
      <c r="U8" s="65"/>
      <c r="V8" s="65"/>
    </row>
    <row r="9" spans="1:22" ht="56" x14ac:dyDescent="0.3">
      <c r="A9" s="288"/>
      <c r="B9" s="65" t="s">
        <v>161</v>
      </c>
      <c r="C9" s="65"/>
      <c r="D9" s="65"/>
      <c r="E9" s="66" t="s">
        <v>742</v>
      </c>
      <c r="F9" s="65"/>
      <c r="G9" s="65"/>
      <c r="H9" s="65"/>
      <c r="I9" s="65"/>
      <c r="J9" s="66" t="s">
        <v>743</v>
      </c>
      <c r="K9" s="65"/>
      <c r="L9" s="65"/>
      <c r="M9" s="65"/>
      <c r="N9" s="65"/>
      <c r="O9" s="65"/>
      <c r="P9" s="65"/>
      <c r="Q9" s="65"/>
      <c r="R9" s="65"/>
      <c r="S9" s="65"/>
      <c r="T9" s="66" t="s">
        <v>744</v>
      </c>
      <c r="U9" s="66" t="s">
        <v>183</v>
      </c>
      <c r="V9" s="66" t="s">
        <v>742</v>
      </c>
    </row>
    <row r="10" spans="1:22" ht="56" x14ac:dyDescent="0.3">
      <c r="A10" s="288"/>
      <c r="B10" s="65" t="s">
        <v>162</v>
      </c>
      <c r="C10" s="66" t="s">
        <v>183</v>
      </c>
      <c r="D10" s="66" t="s">
        <v>501</v>
      </c>
      <c r="E10" s="66" t="s">
        <v>185</v>
      </c>
      <c r="F10" s="66" t="s">
        <v>183</v>
      </c>
      <c r="G10" s="66" t="s">
        <v>186</v>
      </c>
      <c r="H10" s="66" t="s">
        <v>187</v>
      </c>
      <c r="I10" s="66" t="s">
        <v>501</v>
      </c>
      <c r="J10" s="66" t="s">
        <v>185</v>
      </c>
      <c r="K10" s="66" t="s">
        <v>183</v>
      </c>
      <c r="L10" s="66" t="s">
        <v>186</v>
      </c>
      <c r="M10" s="66" t="s">
        <v>183</v>
      </c>
      <c r="N10" s="66" t="s">
        <v>501</v>
      </c>
      <c r="O10" s="66" t="s">
        <v>185</v>
      </c>
      <c r="P10" s="66" t="s">
        <v>183</v>
      </c>
      <c r="Q10" s="66" t="s">
        <v>186</v>
      </c>
      <c r="R10" s="66" t="s">
        <v>187</v>
      </c>
      <c r="S10" s="66" t="s">
        <v>501</v>
      </c>
      <c r="T10" s="66" t="s">
        <v>185</v>
      </c>
      <c r="U10" s="65"/>
      <c r="V10" s="66" t="s">
        <v>186</v>
      </c>
    </row>
    <row r="11" spans="1:22" ht="42" x14ac:dyDescent="0.3">
      <c r="A11" s="288"/>
      <c r="B11" s="65" t="s">
        <v>163</v>
      </c>
      <c r="C11" s="66" t="s">
        <v>740</v>
      </c>
      <c r="D11" s="66" t="s">
        <v>740</v>
      </c>
      <c r="E11" s="66" t="s">
        <v>740</v>
      </c>
      <c r="F11" s="66" t="s">
        <v>740</v>
      </c>
      <c r="G11" s="66" t="s">
        <v>741</v>
      </c>
      <c r="H11" s="66" t="s">
        <v>740</v>
      </c>
      <c r="I11" s="66" t="s">
        <v>740</v>
      </c>
      <c r="J11" s="66" t="s">
        <v>740</v>
      </c>
      <c r="K11" s="66" t="s">
        <v>740</v>
      </c>
      <c r="L11" s="66" t="s">
        <v>740</v>
      </c>
      <c r="M11" s="66" t="s">
        <v>740</v>
      </c>
      <c r="N11" s="66" t="s">
        <v>740</v>
      </c>
      <c r="O11" s="66" t="s">
        <v>502</v>
      </c>
      <c r="P11" s="66" t="s">
        <v>740</v>
      </c>
      <c r="Q11" s="66" t="s">
        <v>740</v>
      </c>
      <c r="R11" s="66" t="s">
        <v>740</v>
      </c>
      <c r="S11" s="66" t="s">
        <v>740</v>
      </c>
      <c r="T11" s="66" t="s">
        <v>740</v>
      </c>
      <c r="U11" s="66" t="s">
        <v>740</v>
      </c>
      <c r="V11" s="66" t="s">
        <v>740</v>
      </c>
    </row>
    <row r="12" spans="1:22" x14ac:dyDescent="0.3">
      <c r="A12" s="289" t="s">
        <v>157</v>
      </c>
      <c r="B12" s="65" t="s">
        <v>164</v>
      </c>
      <c r="C12" s="66" t="s">
        <v>503</v>
      </c>
      <c r="D12" s="66" t="s">
        <v>503</v>
      </c>
      <c r="E12" s="66" t="s">
        <v>503</v>
      </c>
      <c r="F12" s="66" t="s">
        <v>503</v>
      </c>
      <c r="G12" s="66" t="s">
        <v>503</v>
      </c>
      <c r="H12" s="66" t="s">
        <v>503</v>
      </c>
      <c r="I12" s="66" t="s">
        <v>503</v>
      </c>
      <c r="J12" s="66" t="s">
        <v>503</v>
      </c>
      <c r="K12" s="66" t="s">
        <v>503</v>
      </c>
      <c r="L12" s="66" t="s">
        <v>503</v>
      </c>
      <c r="M12" s="66" t="s">
        <v>503</v>
      </c>
      <c r="N12" s="66" t="s">
        <v>503</v>
      </c>
      <c r="O12" s="66" t="s">
        <v>503</v>
      </c>
      <c r="P12" s="66" t="s">
        <v>503</v>
      </c>
      <c r="Q12" s="66" t="s">
        <v>503</v>
      </c>
      <c r="R12" s="66" t="s">
        <v>503</v>
      </c>
      <c r="S12" s="66" t="s">
        <v>503</v>
      </c>
      <c r="T12" s="66" t="s">
        <v>503</v>
      </c>
      <c r="U12" s="66" t="s">
        <v>503</v>
      </c>
      <c r="V12" s="66" t="s">
        <v>503</v>
      </c>
    </row>
    <row r="13" spans="1:22" ht="42" x14ac:dyDescent="0.3">
      <c r="A13" s="290"/>
      <c r="B13" s="65" t="s">
        <v>504</v>
      </c>
      <c r="C13" s="66" t="s">
        <v>188</v>
      </c>
      <c r="D13" s="66" t="s">
        <v>188</v>
      </c>
      <c r="E13" s="66" t="s">
        <v>188</v>
      </c>
      <c r="F13" s="66" t="s">
        <v>188</v>
      </c>
      <c r="G13" s="66" t="s">
        <v>188</v>
      </c>
      <c r="H13" s="66" t="s">
        <v>188</v>
      </c>
      <c r="I13" s="66" t="s">
        <v>188</v>
      </c>
      <c r="J13" s="66" t="s">
        <v>188</v>
      </c>
      <c r="K13" s="66" t="s">
        <v>188</v>
      </c>
      <c r="L13" s="66" t="s">
        <v>188</v>
      </c>
      <c r="M13" s="66" t="s">
        <v>188</v>
      </c>
      <c r="N13" s="66" t="s">
        <v>188</v>
      </c>
      <c r="O13" s="66" t="s">
        <v>188</v>
      </c>
      <c r="P13" s="66" t="s">
        <v>188</v>
      </c>
      <c r="Q13" s="66" t="s">
        <v>188</v>
      </c>
      <c r="R13" s="66" t="s">
        <v>188</v>
      </c>
      <c r="S13" s="66" t="s">
        <v>188</v>
      </c>
      <c r="T13" s="66" t="s">
        <v>188</v>
      </c>
      <c r="U13" s="66" t="s">
        <v>188</v>
      </c>
      <c r="V13" s="66" t="s">
        <v>188</v>
      </c>
    </row>
    <row r="14" spans="1:22" ht="70" x14ac:dyDescent="0.3">
      <c r="A14" s="287" t="s">
        <v>11</v>
      </c>
      <c r="B14" s="65" t="s">
        <v>505</v>
      </c>
      <c r="C14" s="65" t="s">
        <v>745</v>
      </c>
      <c r="D14" s="65" t="s">
        <v>746</v>
      </c>
      <c r="E14" s="65" t="s">
        <v>747</v>
      </c>
      <c r="F14" s="65" t="s">
        <v>748</v>
      </c>
      <c r="G14" s="65" t="s">
        <v>749</v>
      </c>
      <c r="H14" s="65" t="s">
        <v>750</v>
      </c>
      <c r="I14" s="65" t="s">
        <v>751</v>
      </c>
      <c r="J14" s="65" t="s">
        <v>746</v>
      </c>
      <c r="K14" s="65" t="s">
        <v>752</v>
      </c>
      <c r="L14" s="65" t="s">
        <v>753</v>
      </c>
      <c r="M14" s="65" t="s">
        <v>750</v>
      </c>
      <c r="N14" s="65" t="s">
        <v>754</v>
      </c>
      <c r="O14" s="65" t="s">
        <v>748</v>
      </c>
      <c r="P14" s="65" t="s">
        <v>755</v>
      </c>
      <c r="Q14" s="65" t="s">
        <v>756</v>
      </c>
      <c r="R14" s="65" t="s">
        <v>751</v>
      </c>
      <c r="S14" s="65" t="s">
        <v>757</v>
      </c>
      <c r="T14" s="65" t="s">
        <v>748</v>
      </c>
      <c r="U14" s="65" t="s">
        <v>746</v>
      </c>
      <c r="V14" s="65" t="s">
        <v>753</v>
      </c>
    </row>
    <row r="15" spans="1:22" ht="98" x14ac:dyDescent="0.3">
      <c r="A15" s="288"/>
      <c r="B15" s="65" t="s">
        <v>165</v>
      </c>
      <c r="C15" s="65" t="s">
        <v>760</v>
      </c>
      <c r="D15" s="65" t="s">
        <v>761</v>
      </c>
      <c r="E15" s="65" t="s">
        <v>762</v>
      </c>
      <c r="F15" s="65" t="s">
        <v>763</v>
      </c>
      <c r="G15" s="65" t="s">
        <v>764</v>
      </c>
      <c r="H15" s="65" t="s">
        <v>765</v>
      </c>
      <c r="I15" s="65" t="s">
        <v>766</v>
      </c>
      <c r="J15" s="65" t="s">
        <v>767</v>
      </c>
      <c r="K15" s="65" t="s">
        <v>762</v>
      </c>
      <c r="L15" s="65" t="s">
        <v>768</v>
      </c>
      <c r="M15" s="65" t="s">
        <v>762</v>
      </c>
      <c r="N15" s="65" t="s">
        <v>769</v>
      </c>
      <c r="O15" s="65" t="s">
        <v>767</v>
      </c>
      <c r="P15" s="65" t="s">
        <v>770</v>
      </c>
      <c r="Q15" s="65" t="s">
        <v>761</v>
      </c>
      <c r="R15" s="65" t="s">
        <v>760</v>
      </c>
      <c r="S15" s="65" t="s">
        <v>768</v>
      </c>
      <c r="T15" s="65" t="s">
        <v>764</v>
      </c>
      <c r="U15" s="65" t="s">
        <v>771</v>
      </c>
      <c r="V15" s="65" t="s">
        <v>766</v>
      </c>
    </row>
    <row r="16" spans="1:22" ht="56" x14ac:dyDescent="0.3">
      <c r="A16" s="288"/>
      <c r="B16" s="65" t="s">
        <v>159</v>
      </c>
      <c r="C16" s="65" t="s">
        <v>772</v>
      </c>
      <c r="D16" s="65" t="s">
        <v>773</v>
      </c>
      <c r="E16" s="65" t="s">
        <v>774</v>
      </c>
      <c r="F16" s="65" t="s">
        <v>775</v>
      </c>
      <c r="G16" s="66" t="s">
        <v>776</v>
      </c>
      <c r="H16" s="66" t="s">
        <v>777</v>
      </c>
      <c r="I16" s="66" t="s">
        <v>727</v>
      </c>
      <c r="J16" s="66" t="s">
        <v>778</v>
      </c>
      <c r="K16" s="66" t="s">
        <v>779</v>
      </c>
      <c r="L16" s="66" t="s">
        <v>727</v>
      </c>
      <c r="M16" s="66" t="s">
        <v>780</v>
      </c>
      <c r="N16" s="66" t="s">
        <v>781</v>
      </c>
      <c r="O16" s="66" t="s">
        <v>782</v>
      </c>
      <c r="P16" s="66" t="s">
        <v>784</v>
      </c>
      <c r="Q16" s="66" t="s">
        <v>783</v>
      </c>
      <c r="R16" s="66" t="s">
        <v>785</v>
      </c>
      <c r="S16" s="66" t="s">
        <v>727</v>
      </c>
      <c r="T16" s="66" t="s">
        <v>786</v>
      </c>
      <c r="U16" s="66" t="s">
        <v>783</v>
      </c>
      <c r="V16" s="66" t="s">
        <v>787</v>
      </c>
    </row>
    <row r="17" spans="1:22" ht="70" x14ac:dyDescent="0.3">
      <c r="A17" s="288"/>
      <c r="B17" s="65" t="s">
        <v>160</v>
      </c>
      <c r="C17" s="66" t="s">
        <v>788</v>
      </c>
      <c r="D17" s="65"/>
      <c r="E17" s="65"/>
      <c r="F17" s="65"/>
      <c r="G17" s="65"/>
      <c r="H17" s="66" t="s">
        <v>789</v>
      </c>
      <c r="I17" s="65"/>
      <c r="J17" s="66" t="s">
        <v>506</v>
      </c>
      <c r="K17" s="66" t="s">
        <v>788</v>
      </c>
      <c r="L17" s="65"/>
      <c r="M17" s="66" t="s">
        <v>788</v>
      </c>
      <c r="N17" s="66" t="s">
        <v>788</v>
      </c>
      <c r="O17" s="65"/>
      <c r="P17" s="65"/>
      <c r="Q17" s="66" t="s">
        <v>506</v>
      </c>
      <c r="R17" s="65"/>
      <c r="S17" s="65"/>
      <c r="T17" s="65"/>
      <c r="U17" s="66" t="s">
        <v>507</v>
      </c>
      <c r="V17" s="65"/>
    </row>
    <row r="18" spans="1:22" ht="56" x14ac:dyDescent="0.3">
      <c r="A18" s="288"/>
      <c r="B18" s="65" t="s">
        <v>161</v>
      </c>
      <c r="C18" s="65" t="s">
        <v>743</v>
      </c>
      <c r="D18" s="65" t="s">
        <v>738</v>
      </c>
      <c r="E18" s="65" t="s">
        <v>734</v>
      </c>
      <c r="F18" s="65" t="s">
        <v>790</v>
      </c>
      <c r="G18" s="65"/>
      <c r="H18" s="66" t="s">
        <v>743</v>
      </c>
      <c r="I18" s="65"/>
      <c r="J18" s="66" t="s">
        <v>742</v>
      </c>
      <c r="K18" s="66" t="s">
        <v>734</v>
      </c>
      <c r="L18" s="65"/>
      <c r="M18" s="66" t="s">
        <v>743</v>
      </c>
      <c r="N18" s="66" t="s">
        <v>742</v>
      </c>
      <c r="O18" s="66" t="s">
        <v>738</v>
      </c>
      <c r="P18" s="66" t="s">
        <v>791</v>
      </c>
      <c r="Q18" s="66" t="s">
        <v>743</v>
      </c>
      <c r="R18" s="66" t="s">
        <v>738</v>
      </c>
      <c r="S18" s="65"/>
      <c r="T18" s="66" t="s">
        <v>742</v>
      </c>
      <c r="U18" s="66" t="s">
        <v>734</v>
      </c>
      <c r="V18" s="65"/>
    </row>
    <row r="19" spans="1:22" ht="70" x14ac:dyDescent="0.3">
      <c r="A19" s="288"/>
      <c r="B19" s="65" t="s">
        <v>162</v>
      </c>
      <c r="C19" s="65" t="s">
        <v>197</v>
      </c>
      <c r="D19" s="65" t="s">
        <v>202</v>
      </c>
      <c r="E19" s="65" t="s">
        <v>508</v>
      </c>
      <c r="F19" s="65" t="s">
        <v>200</v>
      </c>
      <c r="G19" s="66" t="s">
        <v>203</v>
      </c>
      <c r="H19" s="66" t="s">
        <v>202</v>
      </c>
      <c r="I19" s="66" t="s">
        <v>509</v>
      </c>
      <c r="J19" s="66" t="s">
        <v>197</v>
      </c>
      <c r="K19" s="66" t="s">
        <v>198</v>
      </c>
      <c r="L19" s="66" t="s">
        <v>203</v>
      </c>
      <c r="M19" s="66" t="s">
        <v>197</v>
      </c>
      <c r="N19" s="66" t="s">
        <v>199</v>
      </c>
      <c r="O19" s="66" t="s">
        <v>508</v>
      </c>
      <c r="P19" s="66" t="s">
        <v>200</v>
      </c>
      <c r="Q19" s="66" t="s">
        <v>203</v>
      </c>
      <c r="R19" s="66" t="s">
        <v>202</v>
      </c>
      <c r="S19" s="66" t="s">
        <v>509</v>
      </c>
      <c r="T19" s="66" t="s">
        <v>197</v>
      </c>
      <c r="U19" s="66" t="s">
        <v>198</v>
      </c>
      <c r="V19" s="66" t="s">
        <v>203</v>
      </c>
    </row>
    <row r="20" spans="1:22" x14ac:dyDescent="0.3">
      <c r="A20" s="288"/>
      <c r="B20" s="65" t="s">
        <v>163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pans="1:22" ht="28" x14ac:dyDescent="0.3">
      <c r="A21" s="288"/>
      <c r="B21" s="65" t="s">
        <v>163</v>
      </c>
      <c r="C21" s="66" t="s">
        <v>758</v>
      </c>
      <c r="D21" s="66" t="s">
        <v>758</v>
      </c>
      <c r="E21" s="66" t="s">
        <v>758</v>
      </c>
      <c r="F21" s="66" t="s">
        <v>759</v>
      </c>
      <c r="G21" s="66" t="s">
        <v>758</v>
      </c>
      <c r="H21" s="66" t="s">
        <v>758</v>
      </c>
      <c r="I21" s="66" t="s">
        <v>759</v>
      </c>
      <c r="J21" s="66" t="s">
        <v>758</v>
      </c>
      <c r="K21" s="66" t="s">
        <v>758</v>
      </c>
      <c r="L21" s="66" t="s">
        <v>759</v>
      </c>
      <c r="M21" s="66" t="s">
        <v>758</v>
      </c>
      <c r="N21" s="66" t="s">
        <v>759</v>
      </c>
      <c r="O21" s="66" t="s">
        <v>758</v>
      </c>
      <c r="P21" s="66" t="s">
        <v>759</v>
      </c>
      <c r="Q21" s="66" t="s">
        <v>758</v>
      </c>
      <c r="R21" s="66" t="s">
        <v>758</v>
      </c>
      <c r="S21" s="66" t="s">
        <v>758</v>
      </c>
      <c r="T21" s="66" t="s">
        <v>758</v>
      </c>
      <c r="U21" s="66" t="s">
        <v>758</v>
      </c>
      <c r="V21" s="66" t="s">
        <v>759</v>
      </c>
    </row>
    <row r="22" spans="1:22" x14ac:dyDescent="0.3">
      <c r="A22" s="291"/>
      <c r="B22" s="65" t="s">
        <v>164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pans="1:22" ht="19.5" customHeight="1" x14ac:dyDescent="0.3">
      <c r="A23" s="289" t="s">
        <v>157</v>
      </c>
      <c r="B23" s="65" t="s">
        <v>162</v>
      </c>
      <c r="C23" s="66" t="s">
        <v>510</v>
      </c>
      <c r="D23" s="66" t="s">
        <v>503</v>
      </c>
      <c r="E23" s="66" t="s">
        <v>503</v>
      </c>
      <c r="F23" s="66" t="s">
        <v>503</v>
      </c>
      <c r="G23" s="66" t="s">
        <v>503</v>
      </c>
      <c r="H23" s="66" t="s">
        <v>503</v>
      </c>
      <c r="I23" s="66" t="s">
        <v>503</v>
      </c>
      <c r="J23" s="66" t="s">
        <v>503</v>
      </c>
      <c r="K23" s="66" t="s">
        <v>503</v>
      </c>
      <c r="L23" s="66" t="s">
        <v>503</v>
      </c>
      <c r="M23" s="66" t="s">
        <v>503</v>
      </c>
      <c r="N23" s="66" t="s">
        <v>503</v>
      </c>
      <c r="O23" s="66" t="s">
        <v>503</v>
      </c>
      <c r="P23" s="66" t="s">
        <v>503</v>
      </c>
      <c r="Q23" s="66" t="s">
        <v>503</v>
      </c>
      <c r="R23" s="66" t="s">
        <v>503</v>
      </c>
      <c r="S23" s="66" t="s">
        <v>503</v>
      </c>
      <c r="T23" s="66" t="s">
        <v>503</v>
      </c>
      <c r="U23" s="66" t="s">
        <v>503</v>
      </c>
      <c r="V23" s="66" t="s">
        <v>503</v>
      </c>
    </row>
    <row r="24" spans="1:22" ht="27.75" customHeight="1" x14ac:dyDescent="0.3">
      <c r="A24" s="290"/>
      <c r="B24" s="65" t="s">
        <v>164</v>
      </c>
      <c r="C24" s="66" t="s">
        <v>503</v>
      </c>
      <c r="D24" s="66" t="s">
        <v>510</v>
      </c>
      <c r="E24" s="66" t="s">
        <v>510</v>
      </c>
      <c r="F24" s="66" t="s">
        <v>510</v>
      </c>
      <c r="G24" s="66" t="s">
        <v>510</v>
      </c>
      <c r="H24" s="66" t="s">
        <v>510</v>
      </c>
      <c r="I24" s="66" t="s">
        <v>510</v>
      </c>
      <c r="J24" s="66" t="s">
        <v>510</v>
      </c>
      <c r="K24" s="66" t="s">
        <v>510</v>
      </c>
      <c r="L24" s="66" t="s">
        <v>510</v>
      </c>
      <c r="M24" s="66" t="s">
        <v>510</v>
      </c>
      <c r="N24" s="66" t="s">
        <v>510</v>
      </c>
      <c r="O24" s="66" t="s">
        <v>510</v>
      </c>
      <c r="P24" s="66" t="s">
        <v>510</v>
      </c>
      <c r="Q24" s="66" t="s">
        <v>510</v>
      </c>
      <c r="R24" s="66" t="s">
        <v>510</v>
      </c>
      <c r="S24" s="66" t="s">
        <v>510</v>
      </c>
      <c r="T24" s="66" t="s">
        <v>510</v>
      </c>
      <c r="U24" s="66" t="s">
        <v>510</v>
      </c>
      <c r="V24" s="66" t="s">
        <v>510</v>
      </c>
    </row>
  </sheetData>
  <mergeCells count="8">
    <mergeCell ref="R2:V2"/>
    <mergeCell ref="A3:A11"/>
    <mergeCell ref="A12:A13"/>
    <mergeCell ref="A14:A22"/>
    <mergeCell ref="A23:A24"/>
    <mergeCell ref="B2:G2"/>
    <mergeCell ref="H2:L2"/>
    <mergeCell ref="M2:Q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colBreaks count="3" manualBreakCount="3">
    <brk id="7" max="1048575" man="1"/>
    <brk id="12" max="1048575" man="1"/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9"/>
  <sheetViews>
    <sheetView view="pageBreakPreview" zoomScale="60" zoomScaleNormal="100" workbookViewId="0">
      <selection activeCell="A2" sqref="A2:H2"/>
    </sheetView>
  </sheetViews>
  <sheetFormatPr defaultColWidth="13" defaultRowHeight="14" x14ac:dyDescent="0.3"/>
  <cols>
    <col min="1" max="1" width="26.33203125" style="195" customWidth="1"/>
    <col min="2" max="2" width="13" style="195"/>
    <col min="3" max="3" width="27" style="195" customWidth="1"/>
    <col min="4" max="6" width="13" style="195"/>
    <col min="7" max="7" width="21.6640625" style="195" customWidth="1"/>
    <col min="8" max="8" width="20.44140625" style="195" customWidth="1"/>
    <col min="9" max="1025" width="13" style="195"/>
    <col min="1026" max="16384" width="13" style="196"/>
  </cols>
  <sheetData>
    <row r="2" spans="1:8" x14ac:dyDescent="0.3">
      <c r="A2" s="292" t="s">
        <v>566</v>
      </c>
      <c r="B2" s="292"/>
      <c r="C2" s="292"/>
      <c r="D2" s="292"/>
      <c r="E2" s="292"/>
      <c r="F2" s="292"/>
      <c r="G2" s="292"/>
      <c r="H2" s="292"/>
    </row>
    <row r="4" spans="1:8" ht="124" customHeight="1" x14ac:dyDescent="0.3">
      <c r="A4" s="293" t="s">
        <v>567</v>
      </c>
      <c r="B4" s="293"/>
      <c r="C4" s="293" t="s">
        <v>568</v>
      </c>
      <c r="D4" s="293"/>
      <c r="E4" s="293" t="s">
        <v>569</v>
      </c>
      <c r="F4" s="293"/>
      <c r="G4" s="197" t="s">
        <v>570</v>
      </c>
      <c r="H4" s="197" t="s">
        <v>571</v>
      </c>
    </row>
    <row r="5" spans="1:8" ht="14.5" customHeight="1" x14ac:dyDescent="0.3">
      <c r="A5" s="198" t="s">
        <v>572</v>
      </c>
      <c r="B5" s="198" t="s">
        <v>573</v>
      </c>
      <c r="C5" s="198" t="s">
        <v>572</v>
      </c>
      <c r="D5" s="198" t="s">
        <v>573</v>
      </c>
      <c r="E5" s="198" t="s">
        <v>574</v>
      </c>
      <c r="F5" s="198" t="s">
        <v>575</v>
      </c>
      <c r="G5" s="294" t="s">
        <v>576</v>
      </c>
      <c r="H5" s="294" t="s">
        <v>576</v>
      </c>
    </row>
    <row r="6" spans="1:8" x14ac:dyDescent="0.3">
      <c r="A6" s="198" t="s">
        <v>577</v>
      </c>
      <c r="B6" s="198" t="s">
        <v>578</v>
      </c>
      <c r="C6" s="198" t="s">
        <v>577</v>
      </c>
      <c r="D6" s="198" t="s">
        <v>578</v>
      </c>
      <c r="E6" s="199" t="s">
        <v>579</v>
      </c>
      <c r="F6" s="198" t="s">
        <v>580</v>
      </c>
      <c r="G6" s="294"/>
      <c r="H6" s="294"/>
    </row>
    <row r="7" spans="1:8" x14ac:dyDescent="0.3">
      <c r="A7" s="198" t="s">
        <v>581</v>
      </c>
      <c r="B7" s="198" t="s">
        <v>582</v>
      </c>
      <c r="C7" s="198" t="s">
        <v>581</v>
      </c>
      <c r="D7" s="198" t="s">
        <v>582</v>
      </c>
      <c r="E7" s="198" t="s">
        <v>583</v>
      </c>
      <c r="F7" s="198" t="s">
        <v>584</v>
      </c>
      <c r="G7" s="294"/>
      <c r="H7" s="294"/>
    </row>
    <row r="8" spans="1:8" x14ac:dyDescent="0.3">
      <c r="A8" s="198" t="s">
        <v>585</v>
      </c>
      <c r="B8" s="198" t="s">
        <v>586</v>
      </c>
      <c r="C8" s="198" t="s">
        <v>585</v>
      </c>
      <c r="D8" s="198" t="s">
        <v>586</v>
      </c>
      <c r="E8" s="198" t="s">
        <v>587</v>
      </c>
      <c r="F8" s="198" t="s">
        <v>588</v>
      </c>
      <c r="G8" s="294"/>
      <c r="H8" s="294"/>
    </row>
    <row r="9" spans="1:8" x14ac:dyDescent="0.3">
      <c r="A9" s="198" t="s">
        <v>589</v>
      </c>
      <c r="B9" s="198" t="s">
        <v>590</v>
      </c>
      <c r="C9" s="198" t="s">
        <v>589</v>
      </c>
      <c r="D9" s="198" t="s">
        <v>590</v>
      </c>
      <c r="E9" s="198" t="s">
        <v>591</v>
      </c>
      <c r="F9" s="198" t="s">
        <v>592</v>
      </c>
      <c r="G9" s="294"/>
      <c r="H9" s="294"/>
    </row>
  </sheetData>
  <mergeCells count="6">
    <mergeCell ref="A2:H2"/>
    <mergeCell ref="A4:B4"/>
    <mergeCell ref="C4:D4"/>
    <mergeCell ref="E4:F4"/>
    <mergeCell ref="G5:G9"/>
    <mergeCell ref="H5:H9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7"/>
  <sheetViews>
    <sheetView view="pageBreakPreview" topLeftCell="A4" zoomScale="60" zoomScaleNormal="100" workbookViewId="0">
      <selection activeCell="I6" sqref="I6"/>
    </sheetView>
  </sheetViews>
  <sheetFormatPr defaultColWidth="9.33203125" defaultRowHeight="14" x14ac:dyDescent="0.3"/>
  <cols>
    <col min="1" max="1" width="22.33203125" style="195" customWidth="1"/>
    <col min="2" max="11" width="10.77734375" style="195" customWidth="1"/>
    <col min="12" max="12" width="14.6640625" style="195" customWidth="1"/>
    <col min="13" max="13" width="13" style="195" customWidth="1"/>
    <col min="14" max="14" width="10.77734375" style="195" customWidth="1"/>
    <col min="15" max="15" width="13.33203125" style="195" customWidth="1"/>
    <col min="16" max="16" width="19.109375" style="195" bestFit="1" customWidth="1"/>
    <col min="17" max="1024" width="10.77734375" style="195" customWidth="1"/>
    <col min="1025" max="16384" width="9.33203125" style="196"/>
  </cols>
  <sheetData>
    <row r="2" spans="1:16" s="196" customFormat="1" x14ac:dyDescent="0.3">
      <c r="A2" s="292" t="s">
        <v>593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195"/>
    </row>
    <row r="3" spans="1:16" s="196" customFormat="1" ht="14.5" thickBot="1" x14ac:dyDescent="0.35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</row>
    <row r="4" spans="1:16" s="196" customFormat="1" ht="141" customHeight="1" thickBot="1" x14ac:dyDescent="0.35">
      <c r="A4" s="200"/>
      <c r="B4" s="299" t="s">
        <v>594</v>
      </c>
      <c r="C4" s="299"/>
      <c r="D4" s="299" t="s">
        <v>595</v>
      </c>
      <c r="E4" s="299"/>
      <c r="F4" s="299" t="s">
        <v>569</v>
      </c>
      <c r="G4" s="299"/>
      <c r="H4" s="299"/>
      <c r="I4" s="299"/>
      <c r="J4" s="299"/>
      <c r="K4" s="299" t="s">
        <v>596</v>
      </c>
      <c r="L4" s="299"/>
      <c r="M4" s="299"/>
      <c r="N4" s="299"/>
      <c r="O4" s="299"/>
      <c r="P4" s="201" t="s">
        <v>633</v>
      </c>
    </row>
    <row r="5" spans="1:16" s="196" customFormat="1" ht="28.5" thickBot="1" x14ac:dyDescent="0.35">
      <c r="A5" s="197" t="s">
        <v>597</v>
      </c>
      <c r="B5" s="197" t="s">
        <v>598</v>
      </c>
      <c r="C5" s="197" t="s">
        <v>599</v>
      </c>
      <c r="D5" s="197" t="s">
        <v>598</v>
      </c>
      <c r="E5" s="197" t="s">
        <v>599</v>
      </c>
      <c r="F5" s="197" t="s">
        <v>574</v>
      </c>
      <c r="G5" s="197" t="s">
        <v>579</v>
      </c>
      <c r="H5" s="197" t="s">
        <v>583</v>
      </c>
      <c r="I5" s="197" t="s">
        <v>587</v>
      </c>
      <c r="J5" s="197" t="s">
        <v>591</v>
      </c>
      <c r="K5" s="197" t="s">
        <v>572</v>
      </c>
      <c r="L5" s="197" t="s">
        <v>577</v>
      </c>
      <c r="M5" s="197" t="s">
        <v>581</v>
      </c>
      <c r="N5" s="197" t="s">
        <v>585</v>
      </c>
      <c r="O5" s="197" t="s">
        <v>589</v>
      </c>
      <c r="P5" s="202" t="s">
        <v>792</v>
      </c>
    </row>
    <row r="6" spans="1:16" s="196" customFormat="1" ht="28.5" thickBot="1" x14ac:dyDescent="0.35">
      <c r="A6" s="197" t="s">
        <v>600</v>
      </c>
      <c r="B6" s="197">
        <v>2359</v>
      </c>
      <c r="C6" s="197">
        <v>2720</v>
      </c>
      <c r="D6" s="203">
        <v>2108.8881999999999</v>
      </c>
      <c r="E6" s="197">
        <v>2483</v>
      </c>
      <c r="F6" s="197">
        <v>1500</v>
      </c>
      <c r="G6" s="197">
        <v>1800</v>
      </c>
      <c r="H6" s="197">
        <v>2000</v>
      </c>
      <c r="I6" s="197">
        <v>2200</v>
      </c>
      <c r="J6" s="197">
        <v>2500</v>
      </c>
      <c r="K6" s="296" t="s">
        <v>601</v>
      </c>
      <c r="L6" s="296"/>
      <c r="M6" s="296"/>
      <c r="N6" s="296"/>
      <c r="O6" s="296"/>
      <c r="P6" s="202">
        <f>P7*4+P8*9+P9*4</f>
        <v>2400</v>
      </c>
    </row>
    <row r="7" spans="1:16" s="196" customFormat="1" ht="14.5" thickBot="1" x14ac:dyDescent="0.35">
      <c r="A7" s="197" t="s">
        <v>602</v>
      </c>
      <c r="B7" s="197">
        <v>77</v>
      </c>
      <c r="C7" s="197">
        <v>90</v>
      </c>
      <c r="D7" s="203">
        <v>100.157</v>
      </c>
      <c r="E7" s="197">
        <v>120</v>
      </c>
      <c r="F7" s="197">
        <v>75</v>
      </c>
      <c r="G7" s="197">
        <v>90</v>
      </c>
      <c r="H7" s="197">
        <v>100</v>
      </c>
      <c r="I7" s="197">
        <v>110</v>
      </c>
      <c r="J7" s="197">
        <v>125</v>
      </c>
      <c r="K7" s="296" t="s">
        <v>601</v>
      </c>
      <c r="L7" s="296"/>
      <c r="M7" s="296"/>
      <c r="N7" s="296"/>
      <c r="O7" s="296"/>
      <c r="P7" s="202">
        <v>120</v>
      </c>
    </row>
    <row r="8" spans="1:16" s="196" customFormat="1" ht="14.5" thickBot="1" x14ac:dyDescent="0.35">
      <c r="A8" s="197" t="s">
        <v>603</v>
      </c>
      <c r="B8" s="197">
        <v>79</v>
      </c>
      <c r="C8" s="197">
        <v>92</v>
      </c>
      <c r="D8" s="203">
        <v>64.67240000000001</v>
      </c>
      <c r="E8" s="197">
        <v>75</v>
      </c>
      <c r="F8" s="197">
        <v>50</v>
      </c>
      <c r="G8" s="197">
        <v>60</v>
      </c>
      <c r="H8" s="197">
        <v>67</v>
      </c>
      <c r="I8" s="197">
        <v>74</v>
      </c>
      <c r="J8" s="197">
        <v>84</v>
      </c>
      <c r="K8" s="204" t="s">
        <v>601</v>
      </c>
      <c r="L8" s="205"/>
      <c r="M8" s="206"/>
      <c r="N8" s="206"/>
      <c r="O8" s="207"/>
      <c r="P8" s="202">
        <v>80</v>
      </c>
    </row>
    <row r="9" spans="1:16" s="196" customFormat="1" ht="14.5" thickBot="1" x14ac:dyDescent="0.35">
      <c r="A9" s="197" t="s">
        <v>604</v>
      </c>
      <c r="B9" s="197">
        <v>335</v>
      </c>
      <c r="C9" s="197">
        <v>383</v>
      </c>
      <c r="D9" s="203">
        <v>276.03960000000001</v>
      </c>
      <c r="E9" s="197">
        <v>331</v>
      </c>
      <c r="F9" s="197">
        <v>188</v>
      </c>
      <c r="G9" s="197">
        <v>225</v>
      </c>
      <c r="H9" s="197">
        <v>250</v>
      </c>
      <c r="I9" s="197">
        <v>275</v>
      </c>
      <c r="J9" s="197">
        <v>313</v>
      </c>
      <c r="K9" s="296" t="s">
        <v>601</v>
      </c>
      <c r="L9" s="296"/>
      <c r="M9" s="296"/>
      <c r="N9" s="296"/>
      <c r="O9" s="296"/>
      <c r="P9" s="202">
        <v>300</v>
      </c>
    </row>
    <row r="10" spans="1:16" s="196" customFormat="1" ht="14.5" thickBot="1" x14ac:dyDescent="0.35">
      <c r="A10" s="197" t="s">
        <v>605</v>
      </c>
      <c r="B10" s="203" t="s">
        <v>606</v>
      </c>
      <c r="C10" s="203" t="s">
        <v>607</v>
      </c>
      <c r="D10" s="203">
        <v>23.003300000000003</v>
      </c>
      <c r="E10" s="203">
        <v>28</v>
      </c>
      <c r="F10" s="197" t="s">
        <v>575</v>
      </c>
      <c r="G10" s="197" t="s">
        <v>580</v>
      </c>
      <c r="H10" s="197" t="s">
        <v>584</v>
      </c>
      <c r="I10" s="197" t="s">
        <v>588</v>
      </c>
      <c r="J10" s="197" t="s">
        <v>592</v>
      </c>
      <c r="K10" s="198" t="s">
        <v>573</v>
      </c>
      <c r="L10" s="198" t="s">
        <v>578</v>
      </c>
      <c r="M10" s="198" t="s">
        <v>582</v>
      </c>
      <c r="N10" s="198" t="s">
        <v>586</v>
      </c>
      <c r="O10" s="198" t="s">
        <v>590</v>
      </c>
      <c r="P10" s="208">
        <v>28</v>
      </c>
    </row>
    <row r="11" spans="1:16" s="196" customFormat="1" ht="33" customHeight="1" thickBot="1" x14ac:dyDescent="0.35">
      <c r="A11" s="298" t="s">
        <v>608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</row>
    <row r="12" spans="1:16" s="196" customFormat="1" ht="14.5" thickBot="1" x14ac:dyDescent="0.35">
      <c r="A12" s="197" t="s">
        <v>602</v>
      </c>
      <c r="B12" s="209">
        <f t="shared" ref="B12:J12" si="0">B7*4/B6</f>
        <v>0.13056379821958458</v>
      </c>
      <c r="C12" s="209">
        <f t="shared" si="0"/>
        <v>0.13235294117647059</v>
      </c>
      <c r="D12" s="210">
        <v>0.2</v>
      </c>
      <c r="E12" s="209">
        <v>0.19331453886427707</v>
      </c>
      <c r="F12" s="209">
        <f t="shared" si="0"/>
        <v>0.2</v>
      </c>
      <c r="G12" s="209">
        <f t="shared" si="0"/>
        <v>0.2</v>
      </c>
      <c r="H12" s="209">
        <f t="shared" si="0"/>
        <v>0.2</v>
      </c>
      <c r="I12" s="209">
        <f t="shared" si="0"/>
        <v>0.2</v>
      </c>
      <c r="J12" s="209">
        <f t="shared" si="0"/>
        <v>0.2</v>
      </c>
      <c r="K12" s="209"/>
      <c r="L12" s="209"/>
      <c r="M12" s="209"/>
      <c r="N12" s="209"/>
      <c r="O12" s="209"/>
      <c r="P12" s="211">
        <v>0.2</v>
      </c>
    </row>
    <row r="13" spans="1:16" s="196" customFormat="1" ht="14.5" thickBot="1" x14ac:dyDescent="0.35">
      <c r="A13" s="197" t="s">
        <v>603</v>
      </c>
      <c r="B13" s="209">
        <f t="shared" ref="B13:J13" si="1">B8*9/B6</f>
        <v>0.301398897838067</v>
      </c>
      <c r="C13" s="209">
        <f t="shared" si="1"/>
        <v>0.30441176470588233</v>
      </c>
      <c r="D13" s="210">
        <v>0.28000000000000003</v>
      </c>
      <c r="E13" s="209">
        <v>0.27184857027788967</v>
      </c>
      <c r="F13" s="209">
        <f t="shared" si="1"/>
        <v>0.3</v>
      </c>
      <c r="G13" s="209">
        <f t="shared" si="1"/>
        <v>0.3</v>
      </c>
      <c r="H13" s="209">
        <f t="shared" si="1"/>
        <v>0.30149999999999999</v>
      </c>
      <c r="I13" s="209">
        <f t="shared" si="1"/>
        <v>0.30272727272727273</v>
      </c>
      <c r="J13" s="209">
        <f t="shared" si="1"/>
        <v>0.3024</v>
      </c>
      <c r="K13" s="209"/>
      <c r="L13" s="209"/>
      <c r="M13" s="209"/>
      <c r="N13" s="209"/>
      <c r="O13" s="209"/>
      <c r="P13" s="212">
        <v>0.3</v>
      </c>
    </row>
    <row r="14" spans="1:16" s="196" customFormat="1" ht="14.5" thickBot="1" x14ac:dyDescent="0.35">
      <c r="A14" s="197" t="s">
        <v>604</v>
      </c>
      <c r="B14" s="209">
        <f t="shared" ref="B14:J14" si="2">B9*4/B6</f>
        <v>0.56803730394234841</v>
      </c>
      <c r="C14" s="209">
        <f t="shared" si="2"/>
        <v>0.56323529411764706</v>
      </c>
      <c r="D14" s="210">
        <v>0.52</v>
      </c>
      <c r="E14" s="209">
        <v>0.53322593636729765</v>
      </c>
      <c r="F14" s="209">
        <f t="shared" si="2"/>
        <v>0.5013333333333333</v>
      </c>
      <c r="G14" s="209">
        <f t="shared" si="2"/>
        <v>0.5</v>
      </c>
      <c r="H14" s="209">
        <f t="shared" si="2"/>
        <v>0.5</v>
      </c>
      <c r="I14" s="209">
        <f t="shared" si="2"/>
        <v>0.5</v>
      </c>
      <c r="J14" s="209">
        <f t="shared" si="2"/>
        <v>0.50080000000000002</v>
      </c>
      <c r="K14" s="209"/>
      <c r="L14" s="209"/>
      <c r="M14" s="209"/>
      <c r="N14" s="209"/>
      <c r="O14" s="209"/>
      <c r="P14" s="212">
        <v>0.5</v>
      </c>
    </row>
    <row r="15" spans="1:16" s="196" customFormat="1" ht="15.65" customHeight="1" x14ac:dyDescent="0.3">
      <c r="A15" s="297" t="s">
        <v>609</v>
      </c>
      <c r="B15" s="297"/>
      <c r="C15" s="297"/>
      <c r="D15" s="297"/>
      <c r="E15" s="297"/>
      <c r="F15" s="297"/>
      <c r="G15" s="195"/>
      <c r="H15" s="195"/>
      <c r="I15" s="195"/>
      <c r="J15" s="195"/>
      <c r="K15" s="195"/>
      <c r="L15" s="195"/>
      <c r="M15" s="195"/>
      <c r="N15" s="195"/>
      <c r="O15" s="195"/>
      <c r="P15" s="195"/>
    </row>
    <row r="16" spans="1:16" s="196" customFormat="1" ht="15.65" customHeight="1" x14ac:dyDescent="0.3">
      <c r="A16" s="297" t="s">
        <v>610</v>
      </c>
      <c r="B16" s="297"/>
      <c r="C16" s="297"/>
      <c r="D16" s="297"/>
      <c r="E16" s="297"/>
      <c r="F16" s="297"/>
      <c r="G16" s="195"/>
      <c r="H16" s="195"/>
      <c r="I16" s="195"/>
      <c r="J16" s="195"/>
      <c r="K16" s="195"/>
      <c r="L16" s="195"/>
      <c r="M16" s="195"/>
      <c r="N16" s="195"/>
      <c r="O16" s="195"/>
      <c r="P16" s="195"/>
    </row>
    <row r="17" spans="1:16" s="196" customFormat="1" ht="12.75" customHeight="1" x14ac:dyDescent="0.3">
      <c r="A17" s="295" t="s">
        <v>832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</row>
  </sheetData>
  <mergeCells count="12">
    <mergeCell ref="K6:O6"/>
    <mergeCell ref="A11:P11"/>
    <mergeCell ref="A2:O2"/>
    <mergeCell ref="B4:C4"/>
    <mergeCell ref="D4:E4"/>
    <mergeCell ref="F4:J4"/>
    <mergeCell ref="K4:O4"/>
    <mergeCell ref="A17:P17"/>
    <mergeCell ref="K7:O7"/>
    <mergeCell ref="K9:O9"/>
    <mergeCell ref="A15:F15"/>
    <mergeCell ref="A16:F16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82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8"/>
  <sheetViews>
    <sheetView view="pageBreakPreview" topLeftCell="B1" zoomScale="60" zoomScaleNormal="100" workbookViewId="0">
      <selection activeCell="E18" sqref="E18"/>
    </sheetView>
  </sheetViews>
  <sheetFormatPr defaultColWidth="9.33203125" defaultRowHeight="14" x14ac:dyDescent="0.3"/>
  <cols>
    <col min="1" max="1" width="9.33203125" style="195" customWidth="1"/>
    <col min="2" max="2" width="35.33203125" style="195" customWidth="1"/>
    <col min="3" max="3" width="10.109375" style="195" customWidth="1"/>
    <col min="4" max="4" width="10.77734375" style="195" customWidth="1"/>
    <col min="5" max="5" width="30.33203125" style="195" customWidth="1"/>
    <col min="6" max="6" width="29.6640625" style="195" customWidth="1"/>
    <col min="7" max="7" width="15.44140625" style="195" customWidth="1"/>
    <col min="8" max="8" width="12" style="195" customWidth="1"/>
    <col min="9" max="1025" width="9.33203125" style="195" customWidth="1"/>
    <col min="1026" max="16384" width="9.33203125" style="196"/>
  </cols>
  <sheetData>
    <row r="1" spans="2:8" s="196" customFormat="1" ht="45.65" customHeight="1" x14ac:dyDescent="0.3">
      <c r="B1" s="301" t="s">
        <v>833</v>
      </c>
      <c r="C1" s="301"/>
      <c r="D1" s="301"/>
      <c r="E1" s="301"/>
      <c r="F1" s="301"/>
      <c r="G1" s="301"/>
      <c r="H1" s="301"/>
    </row>
    <row r="2" spans="2:8" s="196" customFormat="1" x14ac:dyDescent="0.3">
      <c r="B2" s="292" t="s">
        <v>805</v>
      </c>
      <c r="C2" s="292"/>
      <c r="D2" s="292"/>
      <c r="E2" s="292"/>
      <c r="F2" s="292"/>
      <c r="G2" s="292"/>
      <c r="H2" s="292"/>
    </row>
    <row r="4" spans="2:8" s="196" customFormat="1" ht="34.5" customHeight="1" x14ac:dyDescent="0.3">
      <c r="B4" s="300" t="s">
        <v>611</v>
      </c>
      <c r="C4" s="300"/>
      <c r="D4" s="300"/>
      <c r="E4" s="300"/>
      <c r="F4" s="300"/>
      <c r="G4" s="300"/>
      <c r="H4" s="300"/>
    </row>
    <row r="5" spans="2:8" s="196" customFormat="1" ht="46.5" customHeight="1" x14ac:dyDescent="0.3">
      <c r="B5" s="213" t="s">
        <v>106</v>
      </c>
      <c r="C5" s="293" t="s">
        <v>612</v>
      </c>
      <c r="D5" s="293"/>
      <c r="E5" s="197" t="s">
        <v>613</v>
      </c>
      <c r="F5" s="197" t="s">
        <v>614</v>
      </c>
      <c r="G5" s="293" t="s">
        <v>615</v>
      </c>
      <c r="H5" s="293"/>
    </row>
    <row r="6" spans="2:8" s="196" customFormat="1" x14ac:dyDescent="0.3">
      <c r="B6" s="213"/>
      <c r="C6" s="197" t="s">
        <v>616</v>
      </c>
      <c r="D6" s="197" t="s">
        <v>617</v>
      </c>
      <c r="E6" s="197"/>
      <c r="F6" s="197"/>
      <c r="G6" s="197" t="s">
        <v>618</v>
      </c>
      <c r="H6" s="197" t="s">
        <v>209</v>
      </c>
    </row>
    <row r="7" spans="2:8" s="196" customFormat="1" x14ac:dyDescent="0.3">
      <c r="B7" s="213" t="s">
        <v>0</v>
      </c>
      <c r="C7" s="214">
        <v>595.91999999999996</v>
      </c>
      <c r="D7" s="215">
        <f t="shared" ref="D7:D12" si="0">C7/$C$13</f>
        <v>0.24000000000000002</v>
      </c>
      <c r="E7" s="198" t="s">
        <v>601</v>
      </c>
      <c r="F7" s="198" t="s">
        <v>619</v>
      </c>
      <c r="G7" s="214">
        <v>91.98</v>
      </c>
      <c r="H7" s="216">
        <v>7.4</v>
      </c>
    </row>
    <row r="8" spans="2:8" s="196" customFormat="1" x14ac:dyDescent="0.3">
      <c r="B8" s="213" t="s">
        <v>620</v>
      </c>
      <c r="C8" s="214">
        <v>74.489999999999995</v>
      </c>
      <c r="D8" s="215">
        <f t="shared" si="0"/>
        <v>3.0000000000000002E-2</v>
      </c>
      <c r="E8" s="198" t="s">
        <v>601</v>
      </c>
      <c r="F8" s="198" t="s">
        <v>619</v>
      </c>
      <c r="G8" s="214">
        <v>15.23</v>
      </c>
      <c r="H8" s="216">
        <f t="shared" ref="H8:H13" si="1">G8/12</f>
        <v>1.2691666666666668</v>
      </c>
    </row>
    <row r="9" spans="2:8" s="196" customFormat="1" x14ac:dyDescent="0.3">
      <c r="B9" s="213" t="s">
        <v>11</v>
      </c>
      <c r="C9" s="214">
        <v>794.56</v>
      </c>
      <c r="D9" s="215">
        <f t="shared" si="0"/>
        <v>0.32000000000000006</v>
      </c>
      <c r="E9" s="198" t="s">
        <v>601</v>
      </c>
      <c r="F9" s="198" t="s">
        <v>619</v>
      </c>
      <c r="G9" s="214">
        <v>105.66</v>
      </c>
      <c r="H9" s="216">
        <f t="shared" si="1"/>
        <v>8.8049999999999997</v>
      </c>
    </row>
    <row r="10" spans="2:8" s="196" customFormat="1" x14ac:dyDescent="0.3">
      <c r="B10" s="213" t="s">
        <v>259</v>
      </c>
      <c r="C10" s="214">
        <v>248.3</v>
      </c>
      <c r="D10" s="215">
        <f t="shared" si="0"/>
        <v>0.10000000000000002</v>
      </c>
      <c r="E10" s="198" t="s">
        <v>601</v>
      </c>
      <c r="F10" s="198" t="s">
        <v>619</v>
      </c>
      <c r="G10" s="214">
        <v>34.06</v>
      </c>
      <c r="H10" s="216">
        <f t="shared" si="1"/>
        <v>2.8383333333333334</v>
      </c>
    </row>
    <row r="11" spans="2:8" s="196" customFormat="1" x14ac:dyDescent="0.3">
      <c r="B11" s="213" t="s">
        <v>621</v>
      </c>
      <c r="C11" s="214">
        <v>620.75</v>
      </c>
      <c r="D11" s="215">
        <f t="shared" si="0"/>
        <v>0.25000000000000006</v>
      </c>
      <c r="E11" s="198" t="s">
        <v>601</v>
      </c>
      <c r="F11" s="198" t="s">
        <v>619</v>
      </c>
      <c r="G11" s="214">
        <v>71.239999999999995</v>
      </c>
      <c r="H11" s="216">
        <f t="shared" si="1"/>
        <v>5.9366666666666665</v>
      </c>
    </row>
    <row r="12" spans="2:8" s="196" customFormat="1" x14ac:dyDescent="0.3">
      <c r="B12" s="213" t="s">
        <v>622</v>
      </c>
      <c r="C12" s="214">
        <v>148.97999999999999</v>
      </c>
      <c r="D12" s="215">
        <f t="shared" si="0"/>
        <v>6.0000000000000005E-2</v>
      </c>
      <c r="E12" s="198" t="s">
        <v>601</v>
      </c>
      <c r="F12" s="198" t="s">
        <v>619</v>
      </c>
      <c r="G12" s="214">
        <v>12.83</v>
      </c>
      <c r="H12" s="216">
        <f t="shared" si="1"/>
        <v>1.0691666666666666</v>
      </c>
    </row>
    <row r="13" spans="2:8" s="196" customFormat="1" x14ac:dyDescent="0.3">
      <c r="B13" s="217" t="s">
        <v>260</v>
      </c>
      <c r="C13" s="232">
        <f>SUM(C7:C12)</f>
        <v>2482.9999999999995</v>
      </c>
      <c r="D13" s="217"/>
      <c r="E13" s="217"/>
      <c r="F13" s="217"/>
      <c r="G13" s="218">
        <f>SUM(G7:G12)</f>
        <v>331</v>
      </c>
      <c r="H13" s="219">
        <f t="shared" si="1"/>
        <v>27.583333333333332</v>
      </c>
    </row>
    <row r="15" spans="2:8" s="196" customFormat="1" ht="52.5" customHeight="1" x14ac:dyDescent="0.3">
      <c r="B15" s="300" t="s">
        <v>623</v>
      </c>
      <c r="C15" s="300"/>
      <c r="D15" s="300"/>
      <c r="E15" s="300"/>
      <c r="F15" s="300"/>
      <c r="G15" s="300"/>
      <c r="H15" s="300"/>
    </row>
    <row r="16" spans="2:8" s="196" customFormat="1" ht="40.5" customHeight="1" x14ac:dyDescent="0.3">
      <c r="B16" s="213" t="s">
        <v>106</v>
      </c>
      <c r="C16" s="293" t="s">
        <v>612</v>
      </c>
      <c r="D16" s="293"/>
      <c r="E16" s="197" t="s">
        <v>613</v>
      </c>
      <c r="F16" s="197" t="s">
        <v>614</v>
      </c>
      <c r="G16" s="293" t="s">
        <v>615</v>
      </c>
      <c r="H16" s="293"/>
    </row>
    <row r="17" spans="2:8" s="196" customFormat="1" x14ac:dyDescent="0.3">
      <c r="B17" s="220"/>
      <c r="C17" s="221" t="s">
        <v>616</v>
      </c>
      <c r="D17" s="221" t="s">
        <v>617</v>
      </c>
      <c r="E17" s="221"/>
      <c r="F17" s="221"/>
      <c r="G17" s="221" t="s">
        <v>618</v>
      </c>
      <c r="H17" s="221" t="s">
        <v>209</v>
      </c>
    </row>
    <row r="18" spans="2:8" s="196" customFormat="1" ht="42" x14ac:dyDescent="0.3">
      <c r="B18" s="220" t="s">
        <v>624</v>
      </c>
      <c r="C18" s="214">
        <v>96</v>
      </c>
      <c r="D18" s="222" t="s">
        <v>655</v>
      </c>
      <c r="E18" s="197" t="s">
        <v>625</v>
      </c>
      <c r="F18" s="223" t="s">
        <v>661</v>
      </c>
      <c r="G18" s="224" t="s">
        <v>663</v>
      </c>
      <c r="H18" s="224" t="s">
        <v>662</v>
      </c>
    </row>
    <row r="19" spans="2:8" s="196" customFormat="1" x14ac:dyDescent="0.3">
      <c r="B19" s="220" t="s">
        <v>626</v>
      </c>
      <c r="C19" s="214">
        <v>551</v>
      </c>
      <c r="D19" s="222" t="s">
        <v>656</v>
      </c>
      <c r="E19" s="197" t="s">
        <v>627</v>
      </c>
      <c r="F19" s="223" t="s">
        <v>795</v>
      </c>
      <c r="G19" s="214" t="s">
        <v>802</v>
      </c>
      <c r="H19" s="224" t="s">
        <v>799</v>
      </c>
    </row>
    <row r="20" spans="2:8" s="196" customFormat="1" x14ac:dyDescent="0.3">
      <c r="B20" s="220" t="s">
        <v>636</v>
      </c>
      <c r="C20" s="214">
        <v>168</v>
      </c>
      <c r="D20" s="222" t="s">
        <v>657</v>
      </c>
      <c r="E20" s="197" t="s">
        <v>628</v>
      </c>
      <c r="F20" s="223" t="s">
        <v>659</v>
      </c>
      <c r="G20" s="224" t="s">
        <v>803</v>
      </c>
      <c r="H20" s="224" t="s">
        <v>801</v>
      </c>
    </row>
    <row r="21" spans="2:8" s="196" customFormat="1" x14ac:dyDescent="0.3">
      <c r="B21" s="220" t="s">
        <v>11</v>
      </c>
      <c r="C21" s="214">
        <v>770</v>
      </c>
      <c r="D21" s="222" t="s">
        <v>658</v>
      </c>
      <c r="E21" s="197" t="s">
        <v>629</v>
      </c>
      <c r="F21" s="223" t="s">
        <v>793</v>
      </c>
      <c r="G21" s="214" t="s">
        <v>804</v>
      </c>
      <c r="H21" s="224" t="s">
        <v>800</v>
      </c>
    </row>
    <row r="22" spans="2:8" s="196" customFormat="1" x14ac:dyDescent="0.3">
      <c r="B22" s="220" t="s">
        <v>638</v>
      </c>
      <c r="C22" s="214">
        <v>168</v>
      </c>
      <c r="D22" s="222" t="s">
        <v>657</v>
      </c>
      <c r="E22" s="197" t="s">
        <v>630</v>
      </c>
      <c r="F22" s="223" t="s">
        <v>659</v>
      </c>
      <c r="G22" s="224" t="s">
        <v>803</v>
      </c>
      <c r="H22" s="224" t="s">
        <v>801</v>
      </c>
    </row>
    <row r="23" spans="2:8" s="196" customFormat="1" x14ac:dyDescent="0.3">
      <c r="B23" s="220" t="s">
        <v>621</v>
      </c>
      <c r="C23" s="214">
        <v>551</v>
      </c>
      <c r="D23" s="222" t="s">
        <v>656</v>
      </c>
      <c r="E23" s="197" t="s">
        <v>631</v>
      </c>
      <c r="F23" s="223" t="s">
        <v>794</v>
      </c>
      <c r="G23" s="214" t="s">
        <v>802</v>
      </c>
      <c r="H23" s="224" t="s">
        <v>799</v>
      </c>
    </row>
    <row r="24" spans="2:8" s="196" customFormat="1" x14ac:dyDescent="0.3">
      <c r="B24" s="220" t="s">
        <v>622</v>
      </c>
      <c r="C24" s="214">
        <v>96</v>
      </c>
      <c r="D24" s="222" t="s">
        <v>655</v>
      </c>
      <c r="E24" s="197" t="s">
        <v>632</v>
      </c>
      <c r="F24" s="223" t="s">
        <v>660</v>
      </c>
      <c r="G24" s="224" t="s">
        <v>663</v>
      </c>
      <c r="H24" s="224" t="s">
        <v>662</v>
      </c>
    </row>
    <row r="25" spans="2:8" s="196" customFormat="1" x14ac:dyDescent="0.3">
      <c r="B25" s="225" t="s">
        <v>260</v>
      </c>
      <c r="C25" s="226">
        <f>SUM(C18:C24)</f>
        <v>2400</v>
      </c>
      <c r="D25" s="227"/>
      <c r="E25" s="227"/>
      <c r="F25" s="228" t="s">
        <v>796</v>
      </c>
      <c r="G25" s="226" t="s">
        <v>797</v>
      </c>
      <c r="H25" s="229" t="s">
        <v>798</v>
      </c>
    </row>
    <row r="28" spans="2:8" s="196" customFormat="1" ht="36" customHeight="1" x14ac:dyDescent="0.3">
      <c r="B28" s="300" t="s">
        <v>634</v>
      </c>
      <c r="C28" s="300"/>
      <c r="D28" s="300"/>
      <c r="E28" s="300"/>
      <c r="F28" s="300"/>
      <c r="G28" s="300"/>
      <c r="H28" s="300"/>
    </row>
    <row r="29" spans="2:8" s="196" customFormat="1" ht="42" customHeight="1" x14ac:dyDescent="0.3">
      <c r="B29" s="213" t="s">
        <v>106</v>
      </c>
      <c r="C29" s="293" t="s">
        <v>612</v>
      </c>
      <c r="D29" s="293"/>
      <c r="E29" s="197" t="s">
        <v>613</v>
      </c>
      <c r="F29" s="197" t="s">
        <v>614</v>
      </c>
      <c r="G29" s="293" t="s">
        <v>615</v>
      </c>
      <c r="H29" s="293"/>
    </row>
    <row r="30" spans="2:8" s="196" customFormat="1" x14ac:dyDescent="0.3">
      <c r="B30" s="220"/>
      <c r="C30" s="221" t="s">
        <v>616</v>
      </c>
      <c r="D30" s="221" t="s">
        <v>617</v>
      </c>
      <c r="E30" s="221"/>
      <c r="F30" s="221"/>
      <c r="G30" s="221" t="s">
        <v>618</v>
      </c>
      <c r="H30" s="221" t="s">
        <v>209</v>
      </c>
    </row>
    <row r="31" spans="2:8" s="196" customFormat="1" ht="42" x14ac:dyDescent="0.3">
      <c r="B31" s="220" t="s">
        <v>624</v>
      </c>
      <c r="C31" s="214"/>
      <c r="D31" s="222">
        <f t="shared" ref="D31:D37" si="2">C31/$C$13</f>
        <v>0</v>
      </c>
      <c r="E31" s="197" t="s">
        <v>625</v>
      </c>
      <c r="F31" s="214"/>
      <c r="G31" s="214"/>
      <c r="H31" s="214"/>
    </row>
    <row r="32" spans="2:8" s="196" customFormat="1" x14ac:dyDescent="0.3">
      <c r="B32" s="220" t="s">
        <v>626</v>
      </c>
      <c r="C32" s="214">
        <v>536.37</v>
      </c>
      <c r="D32" s="222">
        <f>C32/$C$25</f>
        <v>0.22348750000000001</v>
      </c>
      <c r="E32" s="197" t="s">
        <v>627</v>
      </c>
      <c r="F32" s="214">
        <v>561</v>
      </c>
      <c r="G32" s="214">
        <v>64.19</v>
      </c>
      <c r="H32" s="214">
        <f t="shared" ref="H32:H38" si="3">G32/12</f>
        <v>5.3491666666666662</v>
      </c>
    </row>
    <row r="33" spans="2:8" s="196" customFormat="1" x14ac:dyDescent="0.3">
      <c r="B33" s="220" t="s">
        <v>636</v>
      </c>
      <c r="C33" s="214">
        <v>184.9</v>
      </c>
      <c r="D33" s="222">
        <f t="shared" ref="D33:D35" si="4">C33/$C$25</f>
        <v>7.7041666666666675E-2</v>
      </c>
      <c r="E33" s="197" t="s">
        <v>628</v>
      </c>
      <c r="F33" s="214">
        <v>180</v>
      </c>
      <c r="G33" s="214">
        <v>26.66</v>
      </c>
      <c r="H33" s="214">
        <f t="shared" si="3"/>
        <v>2.2216666666666667</v>
      </c>
    </row>
    <row r="34" spans="2:8" s="196" customFormat="1" x14ac:dyDescent="0.3">
      <c r="B34" s="220" t="s">
        <v>11</v>
      </c>
      <c r="C34" s="214">
        <v>805.68</v>
      </c>
      <c r="D34" s="222">
        <f t="shared" si="4"/>
        <v>0.3357</v>
      </c>
      <c r="E34" s="197" t="s">
        <v>629</v>
      </c>
      <c r="F34" s="214">
        <v>934</v>
      </c>
      <c r="G34" s="214">
        <v>97.7</v>
      </c>
      <c r="H34" s="214">
        <f t="shared" si="3"/>
        <v>8.1416666666666675</v>
      </c>
    </row>
    <row r="35" spans="2:8" s="196" customFormat="1" x14ac:dyDescent="0.3">
      <c r="B35" s="220" t="s">
        <v>638</v>
      </c>
      <c r="C35" s="214">
        <v>150.5</v>
      </c>
      <c r="D35" s="222">
        <f t="shared" si="4"/>
        <v>6.2708333333333338E-2</v>
      </c>
      <c r="E35" s="197" t="s">
        <v>630</v>
      </c>
      <c r="F35" s="214">
        <v>350</v>
      </c>
      <c r="G35" s="214">
        <v>22.7</v>
      </c>
      <c r="H35" s="214">
        <f t="shared" si="3"/>
        <v>1.8916666666666666</v>
      </c>
    </row>
    <row r="36" spans="2:8" s="196" customFormat="1" x14ac:dyDescent="0.3">
      <c r="B36" s="220" t="s">
        <v>621</v>
      </c>
      <c r="C36" s="214"/>
      <c r="D36" s="222">
        <f t="shared" si="2"/>
        <v>0</v>
      </c>
      <c r="E36" s="197" t="s">
        <v>631</v>
      </c>
      <c r="F36" s="214"/>
      <c r="G36" s="214"/>
      <c r="H36" s="214"/>
    </row>
    <row r="37" spans="2:8" s="196" customFormat="1" x14ac:dyDescent="0.3">
      <c r="B37" s="220" t="s">
        <v>622</v>
      </c>
      <c r="C37" s="214"/>
      <c r="D37" s="222">
        <f t="shared" si="2"/>
        <v>0</v>
      </c>
      <c r="E37" s="197" t="s">
        <v>632</v>
      </c>
      <c r="F37" s="214"/>
      <c r="G37" s="214"/>
      <c r="H37" s="214"/>
    </row>
    <row r="38" spans="2:8" s="196" customFormat="1" x14ac:dyDescent="0.3">
      <c r="B38" s="225" t="s">
        <v>260</v>
      </c>
      <c r="C38" s="225">
        <f>SUM(C31:C37)</f>
        <v>1677.4499999999998</v>
      </c>
      <c r="D38" s="225"/>
      <c r="E38" s="225"/>
      <c r="F38" s="230">
        <f>SUM(F31:F37)</f>
        <v>2025</v>
      </c>
      <c r="G38" s="229">
        <f>SUM(G32:G37)</f>
        <v>211.25</v>
      </c>
      <c r="H38" s="229">
        <f t="shared" si="3"/>
        <v>17.604166666666668</v>
      </c>
    </row>
  </sheetData>
  <mergeCells count="11">
    <mergeCell ref="C16:D16"/>
    <mergeCell ref="G16:H16"/>
    <mergeCell ref="B28:H28"/>
    <mergeCell ref="C29:D29"/>
    <mergeCell ref="G29:H29"/>
    <mergeCell ref="B15:H15"/>
    <mergeCell ref="B1:H1"/>
    <mergeCell ref="B2:H2"/>
    <mergeCell ref="B4:H4"/>
    <mergeCell ref="C5:D5"/>
    <mergeCell ref="G5:H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5"/>
  <sheetViews>
    <sheetView view="pageBreakPreview" zoomScale="60" zoomScaleNormal="100" workbookViewId="0">
      <selection activeCell="A12" sqref="A12"/>
    </sheetView>
  </sheetViews>
  <sheetFormatPr defaultColWidth="9.33203125" defaultRowHeight="14" x14ac:dyDescent="0.3"/>
  <cols>
    <col min="1" max="1" width="61.44140625" style="70" customWidth="1"/>
    <col min="2" max="16384" width="9.33203125" style="70"/>
  </cols>
  <sheetData>
    <row r="2" spans="1:1" ht="28" x14ac:dyDescent="0.3">
      <c r="A2" s="231" t="s">
        <v>261</v>
      </c>
    </row>
    <row r="3" spans="1:1" ht="28" x14ac:dyDescent="0.3">
      <c r="A3" s="231" t="s">
        <v>262</v>
      </c>
    </row>
    <row r="4" spans="1:1" x14ac:dyDescent="0.3">
      <c r="A4" s="231" t="s">
        <v>263</v>
      </c>
    </row>
    <row r="5" spans="1:1" x14ac:dyDescent="0.3">
      <c r="A5" s="231" t="s">
        <v>264</v>
      </c>
    </row>
    <row r="6" spans="1:1" ht="28" x14ac:dyDescent="0.3">
      <c r="A6" s="231" t="s">
        <v>265</v>
      </c>
    </row>
    <row r="7" spans="1:1" ht="28" x14ac:dyDescent="0.3">
      <c r="A7" s="231" t="s">
        <v>266</v>
      </c>
    </row>
    <row r="8" spans="1:1" x14ac:dyDescent="0.3">
      <c r="A8" s="231" t="s">
        <v>267</v>
      </c>
    </row>
    <row r="9" spans="1:1" ht="28" x14ac:dyDescent="0.3">
      <c r="A9" s="231" t="s">
        <v>268</v>
      </c>
    </row>
    <row r="10" spans="1:1" x14ac:dyDescent="0.3">
      <c r="A10" s="231" t="s">
        <v>269</v>
      </c>
    </row>
    <row r="11" spans="1:1" ht="28" x14ac:dyDescent="0.3">
      <c r="A11" s="231" t="s">
        <v>270</v>
      </c>
    </row>
    <row r="12" spans="1:1" x14ac:dyDescent="0.3">
      <c r="A12" s="231" t="s">
        <v>271</v>
      </c>
    </row>
    <row r="13" spans="1:1" ht="42" x14ac:dyDescent="0.3">
      <c r="A13" s="231" t="s">
        <v>272</v>
      </c>
    </row>
    <row r="14" spans="1:1" x14ac:dyDescent="0.3">
      <c r="A14" s="231" t="s">
        <v>273</v>
      </c>
    </row>
    <row r="15" spans="1:1" ht="28" x14ac:dyDescent="0.3">
      <c r="A15" s="231" t="s">
        <v>274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Себестоимость блюд</vt:lpstr>
      <vt:lpstr>Себестоимость рациона</vt:lpstr>
      <vt:lpstr>Меню</vt:lpstr>
      <vt:lpstr>Расчет ХЭХ</vt:lpstr>
      <vt:lpstr>ПЭЦ</vt:lpstr>
      <vt:lpstr>Выполнение норм</vt:lpstr>
      <vt:lpstr>Структура в сравнении</vt:lpstr>
      <vt:lpstr>Структура</vt:lpstr>
      <vt:lpstr>Предельные величины </vt:lpstr>
      <vt:lpstr>Колораж</vt:lpstr>
      <vt:lpstr>Распределение ХЕ</vt:lpstr>
      <vt:lpstr>Запрет</vt:lpstr>
      <vt:lpstr>'Выполнение норм'!Область_печати</vt:lpstr>
      <vt:lpstr>Меню!Область_печати</vt:lpstr>
      <vt:lpstr>'Предельные величины '!Область_печати</vt:lpstr>
      <vt:lpstr>ПЭЦ!Область_печати</vt:lpstr>
      <vt:lpstr>'Распределение ХЕ'!Область_печати</vt:lpstr>
      <vt:lpstr>'Расчет ХЭХ'!Область_печати</vt:lpstr>
      <vt:lpstr>'Себестоимость блюд'!Область_печати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Персонал 2</cp:lastModifiedBy>
  <cp:revision>13</cp:revision>
  <cp:lastPrinted>2023-03-22T17:52:20Z</cp:lastPrinted>
  <dcterms:created xsi:type="dcterms:W3CDTF">2022-05-12T15:12:18Z</dcterms:created>
  <dcterms:modified xsi:type="dcterms:W3CDTF">2023-11-29T03:48:46Z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